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heckCompatibility="1"/>
  <workbookProtection workbookPassword="EF93" lockStructure="1" lockWindows="1"/>
  <bookViews>
    <workbookView xWindow="15" yWindow="4230" windowWidth="20730" windowHeight="5550"/>
  </bookViews>
  <sheets>
    <sheet name="CELKOVE PORADIE DVRL 2025" sheetId="1" r:id="rId1"/>
    <sheet name="DVRL 2025" sheetId="3" r:id="rId2"/>
    <sheet name="Hárok1" sheetId="4" r:id="rId3"/>
  </sheets>
  <definedNames>
    <definedName name="_xlnm._FilterDatabase" localSheetId="0" hidden="1">'CELKOVE PORADIE DVRL 2025'!$A$197:$AI$204</definedName>
  </definedNames>
  <calcPr calcId="145621"/>
</workbook>
</file>

<file path=xl/calcChain.xml><?xml version="1.0" encoding="utf-8"?>
<calcChain xmlns="http://schemas.openxmlformats.org/spreadsheetml/2006/main">
  <c r="AI193" i="1" l="1"/>
  <c r="AH193" i="1"/>
  <c r="AG193" i="1"/>
  <c r="AI154" i="1"/>
  <c r="AH154" i="1"/>
  <c r="AG154" i="1"/>
  <c r="AI128" i="1"/>
  <c r="AH128" i="1"/>
  <c r="AG128" i="1"/>
  <c r="AI78" i="1"/>
  <c r="AH78" i="1"/>
  <c r="AG78" i="1"/>
  <c r="AI67" i="1"/>
  <c r="AH67" i="1"/>
  <c r="AG67" i="1"/>
  <c r="AI66" i="1"/>
  <c r="AH66" i="1"/>
  <c r="AG66" i="1"/>
  <c r="AI17" i="1"/>
  <c r="AH17" i="1"/>
  <c r="AG17" i="1"/>
  <c r="B5" i="3" l="1"/>
  <c r="C5" i="3"/>
  <c r="D5" i="3"/>
  <c r="E5" i="3"/>
  <c r="F5" i="3"/>
  <c r="B6" i="3"/>
  <c r="C6" i="3"/>
  <c r="D6" i="3"/>
  <c r="E6" i="3"/>
  <c r="F6" i="3"/>
  <c r="B7" i="3"/>
  <c r="C7" i="3"/>
  <c r="D7" i="3"/>
  <c r="E7" i="3"/>
  <c r="F7" i="3"/>
  <c r="B8" i="3"/>
  <c r="C8" i="3"/>
  <c r="D8" i="3"/>
  <c r="E8" i="3"/>
  <c r="F8" i="3"/>
  <c r="B9" i="3"/>
  <c r="C9" i="3"/>
  <c r="D9" i="3"/>
  <c r="E9" i="3"/>
  <c r="F9" i="3"/>
  <c r="B10" i="3"/>
  <c r="C10" i="3"/>
  <c r="D10" i="3"/>
  <c r="E10" i="3"/>
  <c r="F10" i="3"/>
  <c r="B11" i="3"/>
  <c r="C11" i="3"/>
  <c r="D11" i="3"/>
  <c r="E11" i="3"/>
  <c r="F11" i="3"/>
  <c r="B12" i="3"/>
  <c r="C12" i="3"/>
  <c r="D12" i="3"/>
  <c r="E12" i="3"/>
  <c r="F12" i="3"/>
  <c r="B13" i="3"/>
  <c r="C13" i="3"/>
  <c r="D13" i="3"/>
  <c r="E13" i="3"/>
  <c r="F13" i="3"/>
  <c r="B14" i="3"/>
  <c r="C14" i="3"/>
  <c r="D14" i="3"/>
  <c r="E14" i="3"/>
  <c r="F14" i="3"/>
  <c r="B15" i="3"/>
  <c r="C15" i="3"/>
  <c r="D15" i="3"/>
  <c r="E15" i="3"/>
  <c r="F15" i="3"/>
  <c r="B16" i="3"/>
  <c r="C16" i="3"/>
  <c r="D16" i="3"/>
  <c r="E16" i="3"/>
  <c r="F16" i="3"/>
  <c r="B192" i="3"/>
  <c r="C192" i="3"/>
  <c r="D192" i="3"/>
  <c r="E192" i="3"/>
  <c r="F192" i="3"/>
  <c r="G192" i="3"/>
  <c r="H192" i="3"/>
  <c r="I192" i="3"/>
  <c r="B193" i="3"/>
  <c r="C193" i="3"/>
  <c r="D193" i="3"/>
  <c r="E193" i="3"/>
  <c r="F193" i="3"/>
  <c r="G193" i="3"/>
  <c r="H193" i="3"/>
  <c r="I193" i="3"/>
  <c r="B194" i="3"/>
  <c r="C194" i="3"/>
  <c r="D194" i="3"/>
  <c r="E194" i="3"/>
  <c r="F194" i="3"/>
  <c r="G194" i="3"/>
  <c r="H194" i="3"/>
  <c r="I194" i="3"/>
  <c r="B195" i="3"/>
  <c r="C195" i="3"/>
  <c r="D195" i="3"/>
  <c r="E195" i="3"/>
  <c r="F195" i="3"/>
  <c r="G195" i="3"/>
  <c r="H195" i="3"/>
  <c r="I195" i="3"/>
  <c r="B196" i="3"/>
  <c r="C196" i="3"/>
  <c r="D196" i="3"/>
  <c r="E196" i="3"/>
  <c r="F196" i="3"/>
  <c r="G196" i="3"/>
  <c r="H196" i="3"/>
  <c r="I196" i="3"/>
  <c r="B168" i="3"/>
  <c r="C168" i="3"/>
  <c r="D168" i="3"/>
  <c r="E168" i="3"/>
  <c r="F168" i="3"/>
  <c r="B169" i="3"/>
  <c r="C169" i="3"/>
  <c r="D169" i="3"/>
  <c r="E169" i="3"/>
  <c r="F169" i="3"/>
  <c r="B170" i="3"/>
  <c r="C170" i="3"/>
  <c r="D170" i="3"/>
  <c r="E170" i="3"/>
  <c r="F170" i="3"/>
  <c r="B171" i="3"/>
  <c r="C171" i="3"/>
  <c r="D171" i="3"/>
  <c r="E171" i="3"/>
  <c r="F171" i="3"/>
  <c r="B172" i="3"/>
  <c r="C172" i="3"/>
  <c r="D172" i="3"/>
  <c r="E172" i="3"/>
  <c r="F172" i="3"/>
  <c r="B173" i="3"/>
  <c r="C173" i="3"/>
  <c r="D173" i="3"/>
  <c r="E173" i="3"/>
  <c r="F173" i="3"/>
  <c r="B174" i="3"/>
  <c r="C174" i="3"/>
  <c r="D174" i="3"/>
  <c r="E174" i="3"/>
  <c r="F174" i="3"/>
  <c r="B175" i="3"/>
  <c r="C175" i="3"/>
  <c r="D175" i="3"/>
  <c r="E175" i="3"/>
  <c r="F175" i="3"/>
  <c r="B176" i="3"/>
  <c r="C176" i="3"/>
  <c r="D176" i="3"/>
  <c r="E176" i="3"/>
  <c r="F176" i="3"/>
  <c r="B177" i="3"/>
  <c r="C177" i="3"/>
  <c r="D177" i="3"/>
  <c r="E177" i="3"/>
  <c r="F177" i="3"/>
  <c r="B178" i="3"/>
  <c r="C178" i="3"/>
  <c r="D178" i="3"/>
  <c r="E178" i="3"/>
  <c r="F178" i="3"/>
  <c r="B179" i="3"/>
  <c r="C179" i="3"/>
  <c r="D179" i="3"/>
  <c r="E179" i="3"/>
  <c r="F179" i="3"/>
  <c r="B180" i="3"/>
  <c r="C180" i="3"/>
  <c r="D180" i="3"/>
  <c r="E180" i="3"/>
  <c r="F180" i="3"/>
  <c r="B181" i="3"/>
  <c r="C181" i="3"/>
  <c r="D181" i="3"/>
  <c r="E181" i="3"/>
  <c r="F181" i="3"/>
  <c r="B182" i="3"/>
  <c r="C182" i="3"/>
  <c r="D182" i="3"/>
  <c r="E182" i="3"/>
  <c r="F182" i="3"/>
  <c r="B183" i="3"/>
  <c r="C183" i="3"/>
  <c r="D183" i="3"/>
  <c r="E183" i="3"/>
  <c r="F183" i="3"/>
  <c r="B184" i="3"/>
  <c r="C184" i="3"/>
  <c r="D184" i="3"/>
  <c r="E184" i="3"/>
  <c r="F184" i="3"/>
  <c r="B185" i="3"/>
  <c r="C185" i="3"/>
  <c r="D185" i="3"/>
  <c r="E185" i="3"/>
  <c r="F185" i="3"/>
  <c r="B186" i="3"/>
  <c r="C186" i="3"/>
  <c r="D186" i="3"/>
  <c r="E186" i="3"/>
  <c r="F186" i="3"/>
  <c r="I186" i="3"/>
  <c r="B154" i="3"/>
  <c r="C154" i="3"/>
  <c r="D154" i="3"/>
  <c r="E154" i="3"/>
  <c r="F154" i="3"/>
  <c r="B155" i="3"/>
  <c r="C155" i="3"/>
  <c r="D155" i="3"/>
  <c r="E155" i="3"/>
  <c r="F155" i="3"/>
  <c r="B156" i="3"/>
  <c r="C156" i="3"/>
  <c r="D156" i="3"/>
  <c r="E156" i="3"/>
  <c r="F156" i="3"/>
  <c r="B157" i="3"/>
  <c r="C157" i="3"/>
  <c r="D157" i="3"/>
  <c r="E157" i="3"/>
  <c r="F157" i="3"/>
  <c r="B158" i="3"/>
  <c r="C158" i="3"/>
  <c r="D158" i="3"/>
  <c r="E158" i="3"/>
  <c r="F158" i="3"/>
  <c r="B159" i="3"/>
  <c r="C159" i="3"/>
  <c r="D159" i="3"/>
  <c r="E159" i="3"/>
  <c r="F159" i="3"/>
  <c r="B160" i="3"/>
  <c r="C160" i="3"/>
  <c r="D160" i="3"/>
  <c r="E160" i="3"/>
  <c r="F160" i="3"/>
  <c r="B161" i="3"/>
  <c r="C161" i="3"/>
  <c r="D161" i="3"/>
  <c r="E161" i="3"/>
  <c r="F161" i="3"/>
  <c r="B162" i="3"/>
  <c r="C162" i="3"/>
  <c r="D162" i="3"/>
  <c r="E162" i="3"/>
  <c r="F162" i="3"/>
  <c r="B147" i="3"/>
  <c r="C147" i="3"/>
  <c r="D147" i="3"/>
  <c r="E147" i="3"/>
  <c r="F147" i="3"/>
  <c r="B148" i="3"/>
  <c r="C148" i="3"/>
  <c r="D148" i="3"/>
  <c r="E148" i="3"/>
  <c r="F148" i="3"/>
  <c r="B129" i="3"/>
  <c r="C129" i="3"/>
  <c r="D129" i="3"/>
  <c r="E129" i="3"/>
  <c r="F129" i="3"/>
  <c r="B130" i="3"/>
  <c r="C130" i="3"/>
  <c r="D130" i="3"/>
  <c r="E130" i="3"/>
  <c r="F130" i="3"/>
  <c r="B131" i="3"/>
  <c r="C131" i="3"/>
  <c r="D131" i="3"/>
  <c r="E131" i="3"/>
  <c r="F131" i="3"/>
  <c r="B132" i="3"/>
  <c r="C132" i="3"/>
  <c r="D132" i="3"/>
  <c r="E132" i="3"/>
  <c r="F132" i="3"/>
  <c r="B133" i="3"/>
  <c r="C133" i="3"/>
  <c r="D133" i="3"/>
  <c r="E133" i="3"/>
  <c r="F133" i="3"/>
  <c r="B134" i="3"/>
  <c r="C134" i="3"/>
  <c r="D134" i="3"/>
  <c r="E134" i="3"/>
  <c r="F134" i="3"/>
  <c r="B135" i="3"/>
  <c r="C135" i="3"/>
  <c r="D135" i="3"/>
  <c r="E135" i="3"/>
  <c r="F135" i="3"/>
  <c r="B136" i="3"/>
  <c r="C136" i="3"/>
  <c r="D136" i="3"/>
  <c r="E136" i="3"/>
  <c r="F136" i="3"/>
  <c r="B137" i="3"/>
  <c r="C137" i="3"/>
  <c r="D137" i="3"/>
  <c r="E137" i="3"/>
  <c r="F137" i="3"/>
  <c r="B138" i="3"/>
  <c r="C138" i="3"/>
  <c r="D138" i="3"/>
  <c r="E138" i="3"/>
  <c r="F138" i="3"/>
  <c r="B139" i="3"/>
  <c r="C139" i="3"/>
  <c r="D139" i="3"/>
  <c r="E139" i="3"/>
  <c r="F139" i="3"/>
  <c r="B140" i="3"/>
  <c r="C140" i="3"/>
  <c r="D140" i="3"/>
  <c r="E140" i="3"/>
  <c r="F140" i="3"/>
  <c r="H140" i="3"/>
  <c r="B141" i="3"/>
  <c r="C141" i="3"/>
  <c r="D141" i="3"/>
  <c r="E141" i="3"/>
  <c r="F141" i="3"/>
  <c r="B142" i="3"/>
  <c r="C142" i="3"/>
  <c r="D142" i="3"/>
  <c r="E142" i="3"/>
  <c r="F142" i="3"/>
  <c r="B143" i="3"/>
  <c r="C143" i="3"/>
  <c r="D143" i="3"/>
  <c r="E143" i="3"/>
  <c r="F143" i="3"/>
  <c r="B144" i="3"/>
  <c r="C144" i="3"/>
  <c r="D144" i="3"/>
  <c r="E144" i="3"/>
  <c r="F144" i="3"/>
  <c r="B145" i="3"/>
  <c r="C145" i="3"/>
  <c r="D145" i="3"/>
  <c r="E145" i="3"/>
  <c r="F145" i="3"/>
  <c r="B146" i="3"/>
  <c r="C146" i="3"/>
  <c r="D146" i="3"/>
  <c r="E146" i="3"/>
  <c r="F146" i="3"/>
  <c r="B114" i="3"/>
  <c r="C114" i="3"/>
  <c r="D114" i="3"/>
  <c r="E114" i="3"/>
  <c r="F114" i="3"/>
  <c r="B115" i="3"/>
  <c r="C115" i="3"/>
  <c r="D115" i="3"/>
  <c r="E115" i="3"/>
  <c r="F115" i="3"/>
  <c r="B116" i="3"/>
  <c r="C116" i="3"/>
  <c r="D116" i="3"/>
  <c r="E116" i="3"/>
  <c r="F116" i="3"/>
  <c r="B117" i="3"/>
  <c r="C117" i="3"/>
  <c r="D117" i="3"/>
  <c r="E117" i="3"/>
  <c r="F117" i="3"/>
  <c r="B118" i="3"/>
  <c r="C118" i="3"/>
  <c r="D118" i="3"/>
  <c r="E118" i="3"/>
  <c r="F118" i="3"/>
  <c r="B119" i="3"/>
  <c r="C119" i="3"/>
  <c r="D119" i="3"/>
  <c r="E119" i="3"/>
  <c r="F119" i="3"/>
  <c r="B120" i="3"/>
  <c r="C120" i="3"/>
  <c r="D120" i="3"/>
  <c r="E120" i="3"/>
  <c r="F120" i="3"/>
  <c r="B121" i="3"/>
  <c r="C121" i="3"/>
  <c r="D121" i="3"/>
  <c r="E121" i="3"/>
  <c r="F121" i="3"/>
  <c r="B122" i="3"/>
  <c r="C122" i="3"/>
  <c r="D122" i="3"/>
  <c r="E122" i="3"/>
  <c r="F122" i="3"/>
  <c r="B123" i="3"/>
  <c r="C123" i="3"/>
  <c r="D123" i="3"/>
  <c r="E123" i="3"/>
  <c r="F123" i="3"/>
  <c r="B108" i="3"/>
  <c r="C108" i="3"/>
  <c r="D108" i="3"/>
  <c r="E108" i="3"/>
  <c r="F108" i="3"/>
  <c r="G108" i="3"/>
  <c r="H108" i="3"/>
  <c r="I108" i="3"/>
  <c r="B84" i="3"/>
  <c r="C84" i="3"/>
  <c r="D84" i="3"/>
  <c r="E84" i="3"/>
  <c r="F84" i="3"/>
  <c r="B85" i="3"/>
  <c r="C85" i="3"/>
  <c r="D85" i="3"/>
  <c r="E85" i="3"/>
  <c r="F85" i="3"/>
  <c r="B86" i="3"/>
  <c r="C86" i="3"/>
  <c r="D86" i="3"/>
  <c r="E86" i="3"/>
  <c r="F86" i="3"/>
  <c r="B87" i="3"/>
  <c r="C87" i="3"/>
  <c r="D87" i="3"/>
  <c r="E87" i="3"/>
  <c r="F87" i="3"/>
  <c r="B88" i="3"/>
  <c r="C88" i="3"/>
  <c r="D88" i="3"/>
  <c r="E88" i="3"/>
  <c r="F88" i="3"/>
  <c r="B89" i="3"/>
  <c r="C89" i="3"/>
  <c r="D89" i="3"/>
  <c r="E89" i="3"/>
  <c r="F89" i="3"/>
  <c r="B90" i="3"/>
  <c r="C90" i="3"/>
  <c r="D90" i="3"/>
  <c r="E90" i="3"/>
  <c r="F90" i="3"/>
  <c r="G90" i="3"/>
  <c r="H90" i="3"/>
  <c r="I90" i="3"/>
  <c r="B91" i="3"/>
  <c r="C91" i="3"/>
  <c r="D91" i="3"/>
  <c r="E91" i="3"/>
  <c r="F91" i="3"/>
  <c r="G91" i="3"/>
  <c r="H91" i="3"/>
  <c r="I91" i="3"/>
  <c r="B92" i="3"/>
  <c r="C92" i="3"/>
  <c r="D92" i="3"/>
  <c r="E92" i="3"/>
  <c r="F92" i="3"/>
  <c r="G92" i="3"/>
  <c r="H92" i="3"/>
  <c r="I92" i="3"/>
  <c r="B93" i="3"/>
  <c r="C93" i="3"/>
  <c r="D93" i="3"/>
  <c r="E93" i="3"/>
  <c r="F93" i="3"/>
  <c r="G93" i="3"/>
  <c r="H93" i="3"/>
  <c r="I93" i="3"/>
  <c r="B94" i="3"/>
  <c r="C94" i="3"/>
  <c r="D94" i="3"/>
  <c r="E94" i="3"/>
  <c r="F94" i="3"/>
  <c r="G94" i="3"/>
  <c r="H94" i="3"/>
  <c r="I94" i="3"/>
  <c r="B95" i="3"/>
  <c r="C95" i="3"/>
  <c r="D95" i="3"/>
  <c r="E95" i="3"/>
  <c r="F95" i="3"/>
  <c r="G95" i="3"/>
  <c r="H95" i="3"/>
  <c r="I95" i="3"/>
  <c r="B96" i="3"/>
  <c r="C96" i="3"/>
  <c r="D96" i="3"/>
  <c r="E96" i="3"/>
  <c r="F96" i="3"/>
  <c r="G96" i="3"/>
  <c r="H96" i="3"/>
  <c r="I96" i="3"/>
  <c r="B97" i="3"/>
  <c r="C97" i="3"/>
  <c r="D97" i="3"/>
  <c r="E97" i="3"/>
  <c r="F97" i="3"/>
  <c r="G97" i="3"/>
  <c r="H97" i="3"/>
  <c r="I97" i="3"/>
  <c r="B98" i="3"/>
  <c r="C98" i="3"/>
  <c r="D98" i="3"/>
  <c r="E98" i="3"/>
  <c r="F98" i="3"/>
  <c r="G98" i="3"/>
  <c r="H98" i="3"/>
  <c r="I98" i="3"/>
  <c r="B99" i="3"/>
  <c r="C99" i="3"/>
  <c r="D99" i="3"/>
  <c r="E99" i="3"/>
  <c r="F99" i="3"/>
  <c r="G99" i="3"/>
  <c r="H99" i="3"/>
  <c r="I99" i="3"/>
  <c r="B100" i="3"/>
  <c r="C100" i="3"/>
  <c r="D100" i="3"/>
  <c r="E100" i="3"/>
  <c r="F100" i="3"/>
  <c r="G100" i="3"/>
  <c r="H100" i="3"/>
  <c r="I100" i="3"/>
  <c r="B101" i="3"/>
  <c r="C101" i="3"/>
  <c r="D101" i="3"/>
  <c r="E101" i="3"/>
  <c r="F101" i="3"/>
  <c r="G101" i="3"/>
  <c r="H101" i="3"/>
  <c r="I101" i="3"/>
  <c r="B102" i="3"/>
  <c r="C102" i="3"/>
  <c r="D102" i="3"/>
  <c r="E102" i="3"/>
  <c r="F102" i="3"/>
  <c r="G102" i="3"/>
  <c r="H102" i="3"/>
  <c r="I102" i="3"/>
  <c r="B103" i="3"/>
  <c r="C103" i="3"/>
  <c r="D103" i="3"/>
  <c r="E103" i="3"/>
  <c r="F103" i="3"/>
  <c r="G103" i="3"/>
  <c r="H103" i="3"/>
  <c r="I103" i="3"/>
  <c r="B104" i="3"/>
  <c r="C104" i="3"/>
  <c r="D104" i="3"/>
  <c r="E104" i="3"/>
  <c r="F104" i="3"/>
  <c r="G104" i="3"/>
  <c r="H104" i="3"/>
  <c r="I104" i="3"/>
  <c r="B105" i="3"/>
  <c r="C105" i="3"/>
  <c r="D105" i="3"/>
  <c r="E105" i="3"/>
  <c r="F105" i="3"/>
  <c r="G105" i="3"/>
  <c r="H105" i="3"/>
  <c r="I105" i="3"/>
  <c r="B106" i="3"/>
  <c r="C106" i="3"/>
  <c r="D106" i="3"/>
  <c r="E106" i="3"/>
  <c r="F106" i="3"/>
  <c r="G106" i="3"/>
  <c r="H106" i="3"/>
  <c r="I106" i="3"/>
  <c r="B107" i="3"/>
  <c r="C107" i="3"/>
  <c r="D107" i="3"/>
  <c r="E107" i="3"/>
  <c r="F107" i="3"/>
  <c r="G107" i="3"/>
  <c r="H107" i="3"/>
  <c r="I107" i="3"/>
  <c r="E78" i="3"/>
  <c r="E77" i="3"/>
  <c r="E76" i="3"/>
  <c r="E75" i="3"/>
  <c r="B75" i="3"/>
  <c r="B76" i="3"/>
  <c r="B77" i="3"/>
  <c r="B78" i="3"/>
  <c r="C76" i="3"/>
  <c r="C77" i="3"/>
  <c r="C78" i="3"/>
  <c r="F77" i="3"/>
  <c r="F78" i="3"/>
  <c r="D77" i="3"/>
  <c r="D78" i="3"/>
  <c r="I75" i="3"/>
  <c r="H75" i="3"/>
  <c r="G75" i="3"/>
  <c r="F73" i="3"/>
  <c r="E73" i="3"/>
  <c r="D73" i="3"/>
  <c r="C73" i="3"/>
  <c r="B73" i="3"/>
  <c r="F59" i="3"/>
  <c r="E59" i="3"/>
  <c r="D59" i="3"/>
  <c r="C59" i="3"/>
  <c r="B59" i="3"/>
  <c r="F53" i="3"/>
  <c r="E53" i="3"/>
  <c r="D53" i="3"/>
  <c r="C53" i="3"/>
  <c r="B53" i="3"/>
  <c r="F54" i="3"/>
  <c r="E54" i="3"/>
  <c r="D54" i="3"/>
  <c r="C54" i="3"/>
  <c r="B54" i="3"/>
  <c r="H62" i="3"/>
  <c r="F62" i="3"/>
  <c r="E62" i="3"/>
  <c r="D62" i="3"/>
  <c r="C62" i="3"/>
  <c r="B62" i="3"/>
  <c r="F63" i="3"/>
  <c r="E63" i="3"/>
  <c r="D63" i="3"/>
  <c r="C63" i="3"/>
  <c r="B63" i="3"/>
  <c r="I33" i="3"/>
  <c r="H33" i="3"/>
  <c r="G33" i="3"/>
  <c r="F33" i="3"/>
  <c r="E33" i="3"/>
  <c r="D33" i="3"/>
  <c r="C33" i="3"/>
  <c r="B33" i="3"/>
  <c r="I34" i="3"/>
  <c r="H34" i="3"/>
  <c r="G34" i="3"/>
  <c r="F34" i="3"/>
  <c r="E34" i="3"/>
  <c r="D34" i="3"/>
  <c r="C34" i="3"/>
  <c r="B34" i="3"/>
  <c r="AI188" i="1"/>
  <c r="I181" i="3" s="1"/>
  <c r="AH188" i="1"/>
  <c r="H181" i="3" s="1"/>
  <c r="AG188" i="1"/>
  <c r="G181" i="3" s="1"/>
  <c r="AI194" i="1"/>
  <c r="AH194" i="1"/>
  <c r="H186" i="3" s="1"/>
  <c r="AG194" i="1"/>
  <c r="G186" i="3" s="1"/>
  <c r="AI146" i="1"/>
  <c r="I140" i="3" s="1"/>
  <c r="AH146" i="1"/>
  <c r="AG146" i="1"/>
  <c r="G140" i="3" s="1"/>
  <c r="AI155" i="1"/>
  <c r="I148" i="3" s="1"/>
  <c r="AH155" i="1"/>
  <c r="H148" i="3" s="1"/>
  <c r="AG155" i="1"/>
  <c r="G148" i="3" s="1"/>
  <c r="AI123" i="1"/>
  <c r="I118" i="3" s="1"/>
  <c r="AH123" i="1"/>
  <c r="H118" i="3" s="1"/>
  <c r="AG123" i="1"/>
  <c r="G118" i="3" s="1"/>
  <c r="AI112" i="1"/>
  <c r="AH112" i="1"/>
  <c r="AG112" i="1"/>
  <c r="AI111" i="1"/>
  <c r="AH111" i="1"/>
  <c r="AG111" i="1"/>
  <c r="AI97" i="1"/>
  <c r="AH97" i="1"/>
  <c r="AG97" i="1"/>
  <c r="AI113" i="1"/>
  <c r="AH113" i="1"/>
  <c r="AG113" i="1"/>
  <c r="AI110" i="1"/>
  <c r="AH110" i="1"/>
  <c r="AG110" i="1"/>
  <c r="AI79" i="1"/>
  <c r="AH79" i="1"/>
  <c r="AG79" i="1"/>
  <c r="AI80" i="1"/>
  <c r="I77" i="3" s="1"/>
  <c r="AH80" i="1"/>
  <c r="H76" i="3" s="1"/>
  <c r="AG80" i="1"/>
  <c r="G77" i="3" s="1"/>
  <c r="AI63" i="1"/>
  <c r="I62" i="3" s="1"/>
  <c r="AH63" i="1"/>
  <c r="AG63" i="1"/>
  <c r="G62" i="3" s="1"/>
  <c r="AI56" i="1"/>
  <c r="I63" i="3" s="1"/>
  <c r="AH56" i="1"/>
  <c r="H63" i="3" s="1"/>
  <c r="AG56" i="1"/>
  <c r="G63" i="3" s="1"/>
  <c r="AI31" i="1"/>
  <c r="AH31" i="1"/>
  <c r="AG31" i="1"/>
  <c r="AI35" i="1"/>
  <c r="AH35" i="1"/>
  <c r="AG35" i="1"/>
  <c r="AI16" i="1"/>
  <c r="AH16" i="1"/>
  <c r="AG16" i="1"/>
  <c r="G76" i="3" l="1"/>
  <c r="H77" i="3"/>
  <c r="I76" i="3"/>
  <c r="F56" i="3"/>
  <c r="E56" i="3"/>
  <c r="D56" i="3"/>
  <c r="C56" i="3"/>
  <c r="B56" i="3"/>
  <c r="F57" i="3"/>
  <c r="E57" i="3"/>
  <c r="D57" i="3"/>
  <c r="C57" i="3"/>
  <c r="B57" i="3"/>
  <c r="F61" i="3"/>
  <c r="E61" i="3"/>
  <c r="D61" i="3"/>
  <c r="C61" i="3"/>
  <c r="B61" i="3"/>
  <c r="F31" i="3"/>
  <c r="E31" i="3"/>
  <c r="D31" i="3"/>
  <c r="C31" i="3"/>
  <c r="B31" i="3"/>
  <c r="F32" i="3"/>
  <c r="E32" i="3"/>
  <c r="D32" i="3"/>
  <c r="C32" i="3"/>
  <c r="B32" i="3"/>
  <c r="AI204" i="1" l="1"/>
  <c r="AH204" i="1"/>
  <c r="AG204" i="1"/>
  <c r="AI203" i="1"/>
  <c r="AH203" i="1"/>
  <c r="AG203" i="1"/>
  <c r="AI185" i="1"/>
  <c r="I178" i="3" s="1"/>
  <c r="AH185" i="1"/>
  <c r="H178" i="3" s="1"/>
  <c r="AG185" i="1"/>
  <c r="G178" i="3" s="1"/>
  <c r="AI190" i="1"/>
  <c r="I183" i="3" s="1"/>
  <c r="AH190" i="1"/>
  <c r="H183" i="3" s="1"/>
  <c r="AG190" i="1"/>
  <c r="G183" i="3" s="1"/>
  <c r="AI192" i="1"/>
  <c r="AH192" i="1"/>
  <c r="AG192" i="1"/>
  <c r="AI189" i="1"/>
  <c r="AH189" i="1"/>
  <c r="AG189" i="1"/>
  <c r="AI187" i="1"/>
  <c r="I180" i="3" s="1"/>
  <c r="AH187" i="1"/>
  <c r="H180" i="3" s="1"/>
  <c r="AG187" i="1"/>
  <c r="G180" i="3" s="1"/>
  <c r="AI149" i="1"/>
  <c r="I143" i="3" s="1"/>
  <c r="AH149" i="1"/>
  <c r="H143" i="3" s="1"/>
  <c r="AG149" i="1"/>
  <c r="G143" i="3" s="1"/>
  <c r="AI144" i="1"/>
  <c r="AH144" i="1"/>
  <c r="AG144" i="1"/>
  <c r="AI145" i="1"/>
  <c r="I139" i="3" s="1"/>
  <c r="AH145" i="1"/>
  <c r="H139" i="3" s="1"/>
  <c r="AG145" i="1"/>
  <c r="G139" i="3" s="1"/>
  <c r="AI151" i="1"/>
  <c r="I145" i="3" s="1"/>
  <c r="AH151" i="1"/>
  <c r="H145" i="3" s="1"/>
  <c r="AG151" i="1"/>
  <c r="G145" i="3" s="1"/>
  <c r="AI126" i="1"/>
  <c r="AH126" i="1"/>
  <c r="AG126" i="1"/>
  <c r="AI127" i="1"/>
  <c r="AH127" i="1"/>
  <c r="AG127" i="1"/>
  <c r="AI99" i="1"/>
  <c r="AH99" i="1"/>
  <c r="AG99" i="1"/>
  <c r="AI103" i="1"/>
  <c r="AH103" i="1"/>
  <c r="AG103" i="1"/>
  <c r="AI101" i="1"/>
  <c r="AH101" i="1"/>
  <c r="AG101" i="1"/>
  <c r="AI81" i="1"/>
  <c r="I78" i="3" s="1"/>
  <c r="AH81" i="1"/>
  <c r="H78" i="3" s="1"/>
  <c r="AG81" i="1"/>
  <c r="G78" i="3" s="1"/>
  <c r="AI59" i="1"/>
  <c r="AH59" i="1"/>
  <c r="AG59" i="1"/>
  <c r="AI61" i="1"/>
  <c r="AH61" i="1"/>
  <c r="AG61" i="1"/>
  <c r="AI36" i="1"/>
  <c r="AH36" i="1"/>
  <c r="AG36" i="1"/>
  <c r="AI30" i="1"/>
  <c r="AH30" i="1"/>
  <c r="AG30" i="1"/>
  <c r="AI12" i="1"/>
  <c r="AH12" i="1"/>
  <c r="AG12" i="1"/>
  <c r="H185" i="3" l="1"/>
  <c r="H182" i="3"/>
  <c r="I185" i="3"/>
  <c r="I182" i="3"/>
  <c r="G185" i="3"/>
  <c r="G182" i="3"/>
  <c r="G147" i="3"/>
  <c r="G138" i="3"/>
  <c r="H147" i="3"/>
  <c r="H138" i="3"/>
  <c r="I147" i="3"/>
  <c r="I138" i="3"/>
  <c r="H122" i="3"/>
  <c r="H121" i="3"/>
  <c r="G122" i="3"/>
  <c r="G121" i="3"/>
  <c r="I122" i="3"/>
  <c r="I121" i="3"/>
  <c r="I16" i="3"/>
  <c r="I12" i="3"/>
  <c r="G16" i="3"/>
  <c r="G12" i="3"/>
  <c r="H16" i="3"/>
  <c r="H12" i="3"/>
  <c r="AI55" i="1"/>
  <c r="I54" i="3" s="1"/>
  <c r="AH55" i="1"/>
  <c r="H54" i="3" s="1"/>
  <c r="AG55" i="1"/>
  <c r="G54" i="3" s="1"/>
  <c r="AI6" i="1"/>
  <c r="AH6" i="1"/>
  <c r="AG6" i="1"/>
  <c r="G6" i="3" l="1"/>
  <c r="H6" i="3"/>
  <c r="I6" i="3"/>
  <c r="AI57" i="1"/>
  <c r="AH57" i="1"/>
  <c r="AG57" i="1"/>
  <c r="AI60" i="1"/>
  <c r="I59" i="3" s="1"/>
  <c r="AH60" i="1"/>
  <c r="H59" i="3" s="1"/>
  <c r="AG60" i="1"/>
  <c r="G59" i="3" s="1"/>
  <c r="AI7" i="1"/>
  <c r="I7" i="3" s="1"/>
  <c r="AH7" i="1"/>
  <c r="H7" i="3" s="1"/>
  <c r="AG7" i="1"/>
  <c r="G7" i="3" s="1"/>
  <c r="AI14" i="1"/>
  <c r="AH14" i="1"/>
  <c r="AG14" i="1"/>
  <c r="AI5" i="1"/>
  <c r="AH5" i="1"/>
  <c r="AG5" i="1"/>
  <c r="AI15" i="1"/>
  <c r="I15" i="3" s="1"/>
  <c r="AH15" i="1"/>
  <c r="H15" i="3" s="1"/>
  <c r="AG15" i="1"/>
  <c r="G15" i="3" s="1"/>
  <c r="AI95" i="1" l="1"/>
  <c r="AH95" i="1"/>
  <c r="AG95" i="1"/>
  <c r="AI107" i="1"/>
  <c r="AH107" i="1"/>
  <c r="AG107" i="1"/>
  <c r="AI105" i="1"/>
  <c r="AH105" i="1"/>
  <c r="AG105" i="1"/>
  <c r="AI76" i="1"/>
  <c r="I73" i="3" s="1"/>
  <c r="AH76" i="1"/>
  <c r="H73" i="3" s="1"/>
  <c r="AG76" i="1"/>
  <c r="G73" i="3" s="1"/>
  <c r="AI9" i="1"/>
  <c r="I9" i="3" s="1"/>
  <c r="AH9" i="1"/>
  <c r="H9" i="3" s="1"/>
  <c r="AG9" i="1"/>
  <c r="G9" i="3" s="1"/>
  <c r="AI11" i="1"/>
  <c r="I11" i="3" s="1"/>
  <c r="AH11" i="1"/>
  <c r="H11" i="3" s="1"/>
  <c r="AG11" i="1"/>
  <c r="G11" i="3" s="1"/>
  <c r="AI179" i="1" l="1"/>
  <c r="AH179" i="1"/>
  <c r="AG179" i="1"/>
  <c r="AI174" i="1"/>
  <c r="I167" i="3" s="1"/>
  <c r="AH174" i="1"/>
  <c r="H167" i="3" s="1"/>
  <c r="AG174" i="1"/>
  <c r="G167" i="3" s="1"/>
  <c r="AI164" i="1"/>
  <c r="AH164" i="1"/>
  <c r="AG164" i="1"/>
  <c r="AI160" i="1"/>
  <c r="I153" i="3" s="1"/>
  <c r="AH160" i="1"/>
  <c r="H153" i="3" s="1"/>
  <c r="AG160" i="1"/>
  <c r="G153" i="3" s="1"/>
  <c r="AI169" i="1"/>
  <c r="I162" i="3" s="1"/>
  <c r="AH169" i="1"/>
  <c r="H162" i="3" s="1"/>
  <c r="AG169" i="1"/>
  <c r="G162" i="3" s="1"/>
  <c r="AI167" i="1"/>
  <c r="AH167" i="1"/>
  <c r="AG167" i="1"/>
  <c r="AI162" i="1"/>
  <c r="AH162" i="1"/>
  <c r="H157" i="3" s="1"/>
  <c r="AG162" i="1"/>
  <c r="G157" i="3" s="1"/>
  <c r="AI165" i="1"/>
  <c r="AH165" i="1"/>
  <c r="AG165" i="1"/>
  <c r="AI168" i="1"/>
  <c r="I161" i="3" s="1"/>
  <c r="AH168" i="1"/>
  <c r="H161" i="3" s="1"/>
  <c r="AG168" i="1"/>
  <c r="G161" i="3" s="1"/>
  <c r="AI152" i="1"/>
  <c r="I146" i="3" s="1"/>
  <c r="AH152" i="1"/>
  <c r="H146" i="3" s="1"/>
  <c r="AG152" i="1"/>
  <c r="G146" i="3" s="1"/>
  <c r="AI102" i="1"/>
  <c r="AH102" i="1"/>
  <c r="AG102" i="1"/>
  <c r="AI108" i="1"/>
  <c r="AH108" i="1"/>
  <c r="AG108" i="1"/>
  <c r="AI91" i="1"/>
  <c r="AH91" i="1"/>
  <c r="AG91" i="1"/>
  <c r="AI94" i="1"/>
  <c r="I89" i="3" s="1"/>
  <c r="AH94" i="1"/>
  <c r="H89" i="3" s="1"/>
  <c r="AG94" i="1"/>
  <c r="G89" i="3" s="1"/>
  <c r="AI100" i="1"/>
  <c r="AH100" i="1"/>
  <c r="AG100" i="1"/>
  <c r="AI77" i="1"/>
  <c r="I74" i="3" s="1"/>
  <c r="AH77" i="1"/>
  <c r="H74" i="3" s="1"/>
  <c r="AG77" i="1"/>
  <c r="G74" i="3" s="1"/>
  <c r="AI82" i="1"/>
  <c r="AH82" i="1"/>
  <c r="AG82" i="1"/>
  <c r="AI75" i="1"/>
  <c r="I72" i="3" s="1"/>
  <c r="AH75" i="1"/>
  <c r="H72" i="3" s="1"/>
  <c r="AG75" i="1"/>
  <c r="G72" i="3" s="1"/>
  <c r="AI64" i="1"/>
  <c r="AH64" i="1"/>
  <c r="AG64" i="1"/>
  <c r="AI62" i="1"/>
  <c r="AH62" i="1"/>
  <c r="AG62" i="1"/>
  <c r="AI50" i="1"/>
  <c r="AH50" i="1"/>
  <c r="AG50" i="1"/>
  <c r="H172" i="3" l="1"/>
  <c r="I172" i="3"/>
  <c r="G172" i="3"/>
  <c r="G160" i="3"/>
  <c r="G158" i="3"/>
  <c r="I157" i="3"/>
  <c r="I160" i="3"/>
  <c r="I158" i="3"/>
  <c r="H160" i="3"/>
  <c r="H158" i="3"/>
  <c r="AI140" i="1"/>
  <c r="I134" i="3" s="1"/>
  <c r="AH140" i="1"/>
  <c r="H134" i="3" s="1"/>
  <c r="AG140" i="1"/>
  <c r="G134" i="3" s="1"/>
  <c r="AI141" i="1"/>
  <c r="I135" i="3" s="1"/>
  <c r="AH141" i="1"/>
  <c r="H135" i="3" s="1"/>
  <c r="AG141" i="1"/>
  <c r="G135" i="3" s="1"/>
  <c r="AI122" i="1"/>
  <c r="I117" i="3" s="1"/>
  <c r="AH122" i="1"/>
  <c r="H117" i="3" s="1"/>
  <c r="AG122" i="1"/>
  <c r="G117" i="3" s="1"/>
  <c r="AI119" i="1"/>
  <c r="I114" i="3" s="1"/>
  <c r="AH119" i="1"/>
  <c r="H114" i="3" s="1"/>
  <c r="AG119" i="1"/>
  <c r="G114" i="3" s="1"/>
  <c r="AI106" i="1"/>
  <c r="AH106" i="1"/>
  <c r="AG106" i="1"/>
  <c r="AI109" i="1"/>
  <c r="AH109" i="1"/>
  <c r="AG109" i="1"/>
  <c r="AI72" i="1"/>
  <c r="AH72" i="1"/>
  <c r="AG72" i="1"/>
  <c r="AI49" i="1"/>
  <c r="AH49" i="1"/>
  <c r="AG49" i="1"/>
  <c r="AI51" i="1"/>
  <c r="AH51" i="1"/>
  <c r="AG51" i="1"/>
  <c r="AI33" i="1"/>
  <c r="AH33" i="1"/>
  <c r="AG33" i="1"/>
  <c r="AI28" i="1"/>
  <c r="AH28" i="1"/>
  <c r="AG28" i="1"/>
  <c r="B4" i="3" l="1"/>
  <c r="E4" i="3" l="1"/>
  <c r="A37" i="3" l="1"/>
  <c r="B21" i="3"/>
  <c r="C21" i="3"/>
  <c r="D21" i="3"/>
  <c r="E21" i="3"/>
  <c r="F21" i="3"/>
  <c r="B58" i="3"/>
  <c r="C58" i="3"/>
  <c r="D58" i="3"/>
  <c r="E58" i="3"/>
  <c r="F58" i="3"/>
  <c r="B60" i="3"/>
  <c r="C60" i="3"/>
  <c r="D60" i="3"/>
  <c r="E60" i="3"/>
  <c r="F60" i="3"/>
  <c r="B64" i="3"/>
  <c r="C64" i="3"/>
  <c r="D64" i="3"/>
  <c r="E64" i="3"/>
  <c r="F64" i="3"/>
  <c r="A66" i="3"/>
  <c r="B69" i="3"/>
  <c r="C69" i="3"/>
  <c r="D69" i="3"/>
  <c r="E69" i="3"/>
  <c r="F69" i="3"/>
  <c r="B70" i="3"/>
  <c r="C70" i="3"/>
  <c r="D70" i="3"/>
  <c r="E70" i="3"/>
  <c r="F70" i="3"/>
  <c r="B71" i="3"/>
  <c r="C71" i="3"/>
  <c r="D71" i="3"/>
  <c r="E71" i="3"/>
  <c r="F71" i="3"/>
  <c r="B72" i="3"/>
  <c r="C72" i="3"/>
  <c r="D72" i="3"/>
  <c r="E72" i="3"/>
  <c r="F72" i="3"/>
  <c r="B74" i="3"/>
  <c r="C74" i="3"/>
  <c r="D74" i="3"/>
  <c r="E74" i="3"/>
  <c r="F74" i="3"/>
  <c r="C75" i="3"/>
  <c r="D75" i="3"/>
  <c r="F75" i="3"/>
  <c r="D76" i="3"/>
  <c r="F76" i="3"/>
  <c r="A80" i="3"/>
  <c r="B83" i="3"/>
  <c r="C83" i="3"/>
  <c r="D83" i="3"/>
  <c r="E83" i="3"/>
  <c r="F83" i="3"/>
  <c r="A110" i="3"/>
  <c r="B113" i="3"/>
  <c r="C113" i="3"/>
  <c r="D113" i="3"/>
  <c r="E113" i="3"/>
  <c r="F113" i="3"/>
  <c r="A125" i="3"/>
  <c r="B128" i="3"/>
  <c r="C128" i="3"/>
  <c r="D128" i="3"/>
  <c r="E128" i="3"/>
  <c r="F128" i="3"/>
  <c r="A150" i="3"/>
  <c r="B153" i="3"/>
  <c r="C153" i="3"/>
  <c r="D153" i="3"/>
  <c r="E153" i="3"/>
  <c r="F153" i="3"/>
  <c r="A164" i="3"/>
  <c r="B167" i="3"/>
  <c r="C167" i="3"/>
  <c r="D167" i="3"/>
  <c r="E167" i="3"/>
  <c r="F167" i="3"/>
  <c r="A188" i="3"/>
  <c r="B191" i="3"/>
  <c r="C191" i="3"/>
  <c r="D191" i="3"/>
  <c r="E191" i="3"/>
  <c r="F191" i="3"/>
  <c r="A198" i="3"/>
  <c r="A199" i="3"/>
  <c r="B22" i="3"/>
  <c r="C22" i="3"/>
  <c r="D22" i="3"/>
  <c r="E22" i="3"/>
  <c r="F22" i="3"/>
  <c r="B24" i="3"/>
  <c r="C24" i="3"/>
  <c r="D24" i="3"/>
  <c r="E24" i="3"/>
  <c r="F24" i="3"/>
  <c r="B23" i="3"/>
  <c r="C23" i="3"/>
  <c r="D23" i="3"/>
  <c r="E23" i="3"/>
  <c r="F23" i="3"/>
  <c r="B25" i="3"/>
  <c r="C25" i="3"/>
  <c r="D25" i="3"/>
  <c r="E25" i="3"/>
  <c r="F25" i="3"/>
  <c r="B26" i="3"/>
  <c r="C26" i="3"/>
  <c r="D26" i="3"/>
  <c r="E26" i="3"/>
  <c r="F26" i="3"/>
  <c r="B27" i="3"/>
  <c r="C27" i="3"/>
  <c r="D27" i="3"/>
  <c r="E27" i="3"/>
  <c r="F27" i="3"/>
  <c r="B28" i="3"/>
  <c r="C28" i="3"/>
  <c r="D28" i="3"/>
  <c r="E28" i="3"/>
  <c r="F28" i="3"/>
  <c r="B29" i="3"/>
  <c r="C29" i="3"/>
  <c r="D29" i="3"/>
  <c r="E29" i="3"/>
  <c r="F29" i="3"/>
  <c r="B30" i="3"/>
  <c r="C30" i="3"/>
  <c r="D30" i="3"/>
  <c r="E30" i="3"/>
  <c r="F30" i="3"/>
  <c r="B35" i="3"/>
  <c r="C35" i="3"/>
  <c r="D35" i="3"/>
  <c r="E35" i="3"/>
  <c r="F35" i="3"/>
  <c r="B40" i="3"/>
  <c r="C40" i="3"/>
  <c r="D40" i="3"/>
  <c r="E40" i="3"/>
  <c r="F40" i="3"/>
  <c r="B41" i="3"/>
  <c r="C41" i="3"/>
  <c r="D41" i="3"/>
  <c r="E41" i="3"/>
  <c r="F41" i="3"/>
  <c r="B42" i="3"/>
  <c r="C42" i="3"/>
  <c r="D42" i="3"/>
  <c r="E42" i="3"/>
  <c r="F42" i="3"/>
  <c r="B43" i="3"/>
  <c r="C43" i="3"/>
  <c r="D43" i="3"/>
  <c r="E43" i="3"/>
  <c r="F43" i="3"/>
  <c r="B44" i="3"/>
  <c r="C44" i="3"/>
  <c r="D44" i="3"/>
  <c r="E44" i="3"/>
  <c r="F44" i="3"/>
  <c r="B45" i="3"/>
  <c r="C45" i="3"/>
  <c r="D45" i="3"/>
  <c r="E45" i="3"/>
  <c r="F45" i="3"/>
  <c r="B46" i="3"/>
  <c r="C46" i="3"/>
  <c r="D46" i="3"/>
  <c r="E46" i="3"/>
  <c r="F46" i="3"/>
  <c r="B47" i="3"/>
  <c r="C47" i="3"/>
  <c r="D47" i="3"/>
  <c r="E47" i="3"/>
  <c r="F47" i="3"/>
  <c r="B48" i="3"/>
  <c r="C48" i="3"/>
  <c r="D48" i="3"/>
  <c r="E48" i="3"/>
  <c r="F48" i="3"/>
  <c r="B49" i="3"/>
  <c r="C49" i="3"/>
  <c r="D49" i="3"/>
  <c r="E49" i="3"/>
  <c r="F49" i="3"/>
  <c r="B50" i="3"/>
  <c r="C50" i="3"/>
  <c r="D50" i="3"/>
  <c r="E50" i="3"/>
  <c r="F50" i="3"/>
  <c r="B51" i="3"/>
  <c r="C51" i="3"/>
  <c r="D51" i="3"/>
  <c r="E51" i="3"/>
  <c r="F51" i="3"/>
  <c r="B52" i="3"/>
  <c r="C52" i="3"/>
  <c r="D52" i="3"/>
  <c r="E52" i="3"/>
  <c r="F52" i="3"/>
  <c r="B55" i="3"/>
  <c r="C55" i="3"/>
  <c r="D55" i="3"/>
  <c r="E55" i="3"/>
  <c r="F55" i="3"/>
  <c r="F4" i="3"/>
  <c r="D4" i="3"/>
  <c r="C4" i="3"/>
  <c r="AG13" i="1"/>
  <c r="AH13" i="1"/>
  <c r="AI13" i="1"/>
  <c r="H14" i="3" l="1"/>
  <c r="H13" i="3"/>
  <c r="G14" i="3"/>
  <c r="G13" i="3"/>
  <c r="I14" i="3"/>
  <c r="I13" i="3"/>
  <c r="AI58" i="1"/>
  <c r="AH58" i="1"/>
  <c r="AG58" i="1"/>
  <c r="AI48" i="1"/>
  <c r="AH48" i="1"/>
  <c r="AG48" i="1"/>
  <c r="G56" i="3" l="1"/>
  <c r="G57" i="3"/>
  <c r="H56" i="3"/>
  <c r="H57" i="3"/>
  <c r="I56" i="3"/>
  <c r="I57" i="3"/>
  <c r="AI180" i="1"/>
  <c r="AH180" i="1"/>
  <c r="AG180" i="1"/>
  <c r="AI138" i="1"/>
  <c r="I132" i="3" s="1"/>
  <c r="AH138" i="1"/>
  <c r="H132" i="3" s="1"/>
  <c r="AG138" i="1"/>
  <c r="G132" i="3" s="1"/>
  <c r="AI150" i="1"/>
  <c r="I144" i="3" s="1"/>
  <c r="AH150" i="1"/>
  <c r="H144" i="3" s="1"/>
  <c r="AG150" i="1"/>
  <c r="G144" i="3" s="1"/>
  <c r="AI153" i="1"/>
  <c r="AH153" i="1"/>
  <c r="AG153" i="1"/>
  <c r="AI143" i="1"/>
  <c r="I137" i="3" s="1"/>
  <c r="AH143" i="1"/>
  <c r="H137" i="3" s="1"/>
  <c r="AG143" i="1"/>
  <c r="G137" i="3" s="1"/>
  <c r="AG47" i="1"/>
  <c r="H173" i="3" l="1"/>
  <c r="G173" i="3"/>
  <c r="I173" i="3"/>
  <c r="AI104" i="1"/>
  <c r="AH104" i="1"/>
  <c r="AG104" i="1"/>
  <c r="AI41" i="1"/>
  <c r="AH41" i="1"/>
  <c r="AG41" i="1"/>
  <c r="G40" i="3" s="1"/>
  <c r="AI134" i="1" l="1"/>
  <c r="AH134" i="1"/>
  <c r="AG134" i="1"/>
  <c r="AI89" i="1"/>
  <c r="I84" i="3" s="1"/>
  <c r="AH89" i="1"/>
  <c r="H84" i="3" s="1"/>
  <c r="AG89" i="1"/>
  <c r="G84" i="3" s="1"/>
  <c r="AI8" i="1"/>
  <c r="I8" i="3" s="1"/>
  <c r="AH8" i="1"/>
  <c r="H8" i="3" s="1"/>
  <c r="AG8" i="1"/>
  <c r="G8" i="3" s="1"/>
  <c r="AI54" i="1" l="1"/>
  <c r="I53" i="3" s="1"/>
  <c r="AH54" i="1"/>
  <c r="H53" i="3" s="1"/>
  <c r="AG54" i="1"/>
  <c r="G53" i="3" s="1"/>
  <c r="AI52" i="1"/>
  <c r="AH52" i="1"/>
  <c r="AG52" i="1"/>
  <c r="AI199" i="1" l="1"/>
  <c r="I191" i="3" s="1"/>
  <c r="AH199" i="1"/>
  <c r="AG199" i="1"/>
  <c r="G191" i="3" s="1"/>
  <c r="AI200" i="1"/>
  <c r="AH200" i="1"/>
  <c r="AG200" i="1"/>
  <c r="AI202" i="1"/>
  <c r="AH202" i="1"/>
  <c r="AG202" i="1"/>
  <c r="AI186" i="1"/>
  <c r="I179" i="3" s="1"/>
  <c r="AH186" i="1"/>
  <c r="H179" i="3" s="1"/>
  <c r="AG186" i="1"/>
  <c r="G179" i="3" s="1"/>
  <c r="AI191" i="1"/>
  <c r="I184" i="3" s="1"/>
  <c r="AH191" i="1"/>
  <c r="H184" i="3" s="1"/>
  <c r="AG191" i="1"/>
  <c r="G184" i="3" s="1"/>
  <c r="AI184" i="1"/>
  <c r="I177" i="3" s="1"/>
  <c r="AH184" i="1"/>
  <c r="H177" i="3" s="1"/>
  <c r="AG184" i="1"/>
  <c r="G177" i="3" s="1"/>
  <c r="AI176" i="1"/>
  <c r="AH176" i="1"/>
  <c r="AG176" i="1"/>
  <c r="AI183" i="1"/>
  <c r="I176" i="3" s="1"/>
  <c r="AH183" i="1"/>
  <c r="H176" i="3" s="1"/>
  <c r="AG183" i="1"/>
  <c r="G176" i="3" s="1"/>
  <c r="AI181" i="1"/>
  <c r="I174" i="3" s="1"/>
  <c r="AH181" i="1"/>
  <c r="H174" i="3" s="1"/>
  <c r="AG181" i="1"/>
  <c r="G174" i="3" s="1"/>
  <c r="AI182" i="1"/>
  <c r="I175" i="3" s="1"/>
  <c r="AH182" i="1"/>
  <c r="H175" i="3" s="1"/>
  <c r="AG182" i="1"/>
  <c r="G175" i="3" s="1"/>
  <c r="AI178" i="1"/>
  <c r="AH178" i="1"/>
  <c r="AG178" i="1"/>
  <c r="AI161" i="1"/>
  <c r="AH161" i="1"/>
  <c r="AG161" i="1"/>
  <c r="AI163" i="1"/>
  <c r="I156" i="3" s="1"/>
  <c r="AH163" i="1"/>
  <c r="H156" i="3" s="1"/>
  <c r="AG163" i="1"/>
  <c r="G156" i="3" s="1"/>
  <c r="AI148" i="1"/>
  <c r="I142" i="3" s="1"/>
  <c r="AH148" i="1"/>
  <c r="H142" i="3" s="1"/>
  <c r="AG148" i="1"/>
  <c r="G142" i="3" s="1"/>
  <c r="AI139" i="1"/>
  <c r="I133" i="3" s="1"/>
  <c r="AH139" i="1"/>
  <c r="H133" i="3" s="1"/>
  <c r="AG139" i="1"/>
  <c r="G133" i="3" s="1"/>
  <c r="AI136" i="1"/>
  <c r="I130" i="3" s="1"/>
  <c r="AH136" i="1"/>
  <c r="H130" i="3" s="1"/>
  <c r="AG136" i="1"/>
  <c r="G130" i="3" s="1"/>
  <c r="AI129" i="1"/>
  <c r="I123" i="3" s="1"/>
  <c r="AH129" i="1"/>
  <c r="H123" i="3" s="1"/>
  <c r="AG129" i="1"/>
  <c r="G123" i="3" s="1"/>
  <c r="AI125" i="1"/>
  <c r="I120" i="3" s="1"/>
  <c r="AH125" i="1"/>
  <c r="H120" i="3" s="1"/>
  <c r="AG125" i="1"/>
  <c r="G120" i="3" s="1"/>
  <c r="AI124" i="1"/>
  <c r="I119" i="3" s="1"/>
  <c r="AH124" i="1"/>
  <c r="H119" i="3" s="1"/>
  <c r="AG124" i="1"/>
  <c r="G119" i="3" s="1"/>
  <c r="AI88" i="1"/>
  <c r="I83" i="3" s="1"/>
  <c r="AH88" i="1"/>
  <c r="H83" i="3" s="1"/>
  <c r="AG88" i="1"/>
  <c r="G83" i="3" s="1"/>
  <c r="AI73" i="1"/>
  <c r="I70" i="3" s="1"/>
  <c r="AH73" i="1"/>
  <c r="H70" i="3" s="1"/>
  <c r="AG73" i="1"/>
  <c r="G70" i="3" s="1"/>
  <c r="AI74" i="1"/>
  <c r="I71" i="3" s="1"/>
  <c r="AH74" i="1"/>
  <c r="H71" i="3" s="1"/>
  <c r="AG74" i="1"/>
  <c r="G71" i="3" s="1"/>
  <c r="AI45" i="1"/>
  <c r="AH45" i="1"/>
  <c r="AG45" i="1"/>
  <c r="AI46" i="1"/>
  <c r="AH46" i="1"/>
  <c r="AG46" i="1"/>
  <c r="H55" i="3"/>
  <c r="AI34" i="1"/>
  <c r="I32" i="3" s="1"/>
  <c r="AH34" i="1"/>
  <c r="H32" i="3" s="1"/>
  <c r="AG34" i="1"/>
  <c r="AI26" i="1"/>
  <c r="AH26" i="1"/>
  <c r="AG26" i="1"/>
  <c r="AI22" i="1"/>
  <c r="AH22" i="1"/>
  <c r="AG22" i="1"/>
  <c r="AI4" i="1"/>
  <c r="I5" i="3" s="1"/>
  <c r="AH4" i="1"/>
  <c r="H5" i="3" s="1"/>
  <c r="AG4" i="1"/>
  <c r="G5" i="3" s="1"/>
  <c r="AG10" i="1"/>
  <c r="G10" i="3" s="1"/>
  <c r="AG32" i="1"/>
  <c r="G31" i="3" s="1"/>
  <c r="AG24" i="1"/>
  <c r="AG23" i="1"/>
  <c r="AG29" i="1"/>
  <c r="AG27" i="1"/>
  <c r="AG25" i="1"/>
  <c r="AG53" i="1"/>
  <c r="AG65" i="1"/>
  <c r="G61" i="3" s="1"/>
  <c r="AG44" i="1"/>
  <c r="AG42" i="1"/>
  <c r="AG43" i="1"/>
  <c r="AG90" i="1"/>
  <c r="AG98" i="1"/>
  <c r="AG96" i="1"/>
  <c r="AG92" i="1"/>
  <c r="AG93" i="1"/>
  <c r="AG121" i="1"/>
  <c r="AG118" i="1"/>
  <c r="AG120" i="1"/>
  <c r="AG137" i="1"/>
  <c r="G131" i="3" s="1"/>
  <c r="AG135" i="1"/>
  <c r="G129" i="3" s="1"/>
  <c r="AG142" i="1"/>
  <c r="G136" i="3" s="1"/>
  <c r="AG147" i="1"/>
  <c r="G141" i="3" s="1"/>
  <c r="AG166" i="1"/>
  <c r="G159" i="3" s="1"/>
  <c r="AG177" i="1"/>
  <c r="AG175" i="1"/>
  <c r="AG201" i="1"/>
  <c r="AH32" i="1"/>
  <c r="H31" i="3" s="1"/>
  <c r="AH24" i="1"/>
  <c r="AH23" i="1"/>
  <c r="AH29" i="1"/>
  <c r="AH27" i="1"/>
  <c r="AH25" i="1"/>
  <c r="AH53" i="1"/>
  <c r="AH65" i="1"/>
  <c r="H61" i="3" s="1"/>
  <c r="AH47" i="1"/>
  <c r="H40" i="3" s="1"/>
  <c r="AH44" i="1"/>
  <c r="AH42" i="1"/>
  <c r="AH43" i="1"/>
  <c r="AH90" i="1"/>
  <c r="AH98" i="1"/>
  <c r="AH96" i="1"/>
  <c r="AH92" i="1"/>
  <c r="AH93" i="1"/>
  <c r="AH121" i="1"/>
  <c r="AH118" i="1"/>
  <c r="AH120" i="1"/>
  <c r="AH137" i="1"/>
  <c r="H131" i="3" s="1"/>
  <c r="AH135" i="1"/>
  <c r="H129" i="3" s="1"/>
  <c r="AH142" i="1"/>
  <c r="H136" i="3" s="1"/>
  <c r="AH147" i="1"/>
  <c r="H141" i="3" s="1"/>
  <c r="AH166" i="1"/>
  <c r="H159" i="3" s="1"/>
  <c r="AH177" i="1"/>
  <c r="AH175" i="1"/>
  <c r="AH201" i="1"/>
  <c r="AH10" i="1"/>
  <c r="H10" i="3" s="1"/>
  <c r="AI10" i="1"/>
  <c r="AI32" i="1"/>
  <c r="I31" i="3" s="1"/>
  <c r="AI24" i="1"/>
  <c r="AI23" i="1"/>
  <c r="AI29" i="1"/>
  <c r="AI27" i="1"/>
  <c r="AI25" i="1"/>
  <c r="AI53" i="1"/>
  <c r="AI65" i="1"/>
  <c r="I61" i="3" s="1"/>
  <c r="AI47" i="1"/>
  <c r="I40" i="3" s="1"/>
  <c r="AI44" i="1"/>
  <c r="AI42" i="1"/>
  <c r="AI43" i="1"/>
  <c r="AI90" i="1"/>
  <c r="AI98" i="1"/>
  <c r="AI96" i="1"/>
  <c r="AI92" i="1"/>
  <c r="AI93" i="1"/>
  <c r="AI121" i="1"/>
  <c r="AI118" i="1"/>
  <c r="AI120" i="1"/>
  <c r="AI137" i="1"/>
  <c r="I131" i="3" s="1"/>
  <c r="AI135" i="1"/>
  <c r="I129" i="3" s="1"/>
  <c r="AI142" i="1"/>
  <c r="I136" i="3" s="1"/>
  <c r="AI147" i="1"/>
  <c r="I141" i="3" s="1"/>
  <c r="AI166" i="1"/>
  <c r="I159" i="3" s="1"/>
  <c r="AI177" i="1"/>
  <c r="AI175" i="1"/>
  <c r="AI201" i="1"/>
  <c r="H169" i="3" l="1"/>
  <c r="H168" i="3"/>
  <c r="G169" i="3"/>
  <c r="G168" i="3"/>
  <c r="G171" i="3"/>
  <c r="G170" i="3"/>
  <c r="H171" i="3"/>
  <c r="H170" i="3"/>
  <c r="I169" i="3"/>
  <c r="I168" i="3"/>
  <c r="I171" i="3"/>
  <c r="I170" i="3"/>
  <c r="G155" i="3"/>
  <c r="G154" i="3"/>
  <c r="I155" i="3"/>
  <c r="I154" i="3"/>
  <c r="H155" i="3"/>
  <c r="H154" i="3"/>
  <c r="I116" i="3"/>
  <c r="I115" i="3"/>
  <c r="H116" i="3"/>
  <c r="H115" i="3"/>
  <c r="G116" i="3"/>
  <c r="G115" i="3"/>
  <c r="I86" i="3"/>
  <c r="I85" i="3"/>
  <c r="I88" i="3"/>
  <c r="I87" i="3"/>
  <c r="H86" i="3"/>
  <c r="H85" i="3"/>
  <c r="G86" i="3"/>
  <c r="G85" i="3"/>
  <c r="H88" i="3"/>
  <c r="H87" i="3"/>
  <c r="G88" i="3"/>
  <c r="G87" i="3"/>
  <c r="I4" i="3"/>
  <c r="I10" i="3"/>
  <c r="G35" i="3"/>
  <c r="G32" i="3"/>
  <c r="H69" i="3"/>
  <c r="G69" i="3"/>
  <c r="I24" i="3"/>
  <c r="I69" i="3"/>
  <c r="H24" i="3"/>
  <c r="G24" i="3"/>
  <c r="G128" i="3"/>
  <c r="G113" i="3"/>
  <c r="H113" i="3"/>
  <c r="H128" i="3"/>
  <c r="I113" i="3"/>
  <c r="H21" i="3"/>
  <c r="I21" i="3"/>
  <c r="G21" i="3"/>
  <c r="I28" i="3"/>
  <c r="I60" i="3"/>
  <c r="H35" i="3"/>
  <c r="G60" i="3"/>
  <c r="H60" i="3"/>
  <c r="H4" i="3"/>
  <c r="G4" i="3"/>
  <c r="H191" i="3"/>
  <c r="I55" i="3"/>
  <c r="G55" i="3"/>
  <c r="G47" i="3"/>
  <c r="I35" i="3"/>
  <c r="G28" i="3"/>
  <c r="H28" i="3"/>
  <c r="I26" i="3"/>
  <c r="I23" i="3"/>
  <c r="G23" i="3"/>
  <c r="I128" i="3"/>
  <c r="G41" i="3"/>
  <c r="G52" i="3"/>
  <c r="I41" i="3"/>
  <c r="I52" i="3"/>
  <c r="G51" i="3"/>
  <c r="H41" i="3"/>
  <c r="H52" i="3"/>
  <c r="H47" i="3"/>
  <c r="H51" i="3"/>
  <c r="G42" i="3"/>
  <c r="I47" i="3"/>
  <c r="I51" i="3"/>
  <c r="H45" i="3"/>
  <c r="I42" i="3"/>
  <c r="H42" i="3"/>
  <c r="H22" i="3"/>
  <c r="I27" i="3"/>
  <c r="H23" i="3"/>
  <c r="G25" i="3"/>
  <c r="G22" i="3"/>
  <c r="H27" i="3"/>
  <c r="I30" i="3"/>
  <c r="I29" i="3"/>
  <c r="I25" i="3"/>
  <c r="H26" i="3"/>
  <c r="I22" i="3"/>
  <c r="G30" i="3"/>
  <c r="G29" i="3"/>
  <c r="H25" i="3"/>
  <c r="G26" i="3"/>
  <c r="G27" i="3"/>
  <c r="H30" i="3"/>
  <c r="H29" i="3"/>
  <c r="H46" i="3"/>
  <c r="I46" i="3"/>
  <c r="G46" i="3"/>
  <c r="H58" i="3"/>
  <c r="H64" i="3"/>
  <c r="G58" i="3"/>
  <c r="G64" i="3"/>
  <c r="I48" i="3"/>
  <c r="G48" i="3"/>
  <c r="I58" i="3"/>
  <c r="I64" i="3"/>
  <c r="I45" i="3"/>
  <c r="H48" i="3"/>
  <c r="H44" i="3"/>
  <c r="H43" i="3"/>
  <c r="G50" i="3"/>
  <c r="G49" i="3"/>
  <c r="I50" i="3"/>
  <c r="I49" i="3"/>
  <c r="H50" i="3"/>
  <c r="H49" i="3"/>
  <c r="G44" i="3"/>
  <c r="G43" i="3"/>
  <c r="I44" i="3"/>
  <c r="I43" i="3"/>
  <c r="G45" i="3"/>
</calcChain>
</file>

<file path=xl/sharedStrings.xml><?xml version="1.0" encoding="utf-8"?>
<sst xmlns="http://schemas.openxmlformats.org/spreadsheetml/2006/main" count="1240" uniqueCount="419">
  <si>
    <t>Por.</t>
  </si>
  <si>
    <t>Reg.č.</t>
  </si>
  <si>
    <t>Meno</t>
  </si>
  <si>
    <t>Roč.</t>
  </si>
  <si>
    <t/>
  </si>
  <si>
    <t>Klub</t>
  </si>
  <si>
    <t>Mesto</t>
  </si>
  <si>
    <t>1.</t>
  </si>
  <si>
    <t>5725</t>
  </si>
  <si>
    <t>PUŠKÁR Jozef</t>
  </si>
  <si>
    <t>Odorín</t>
  </si>
  <si>
    <t>2.</t>
  </si>
  <si>
    <t>5923</t>
  </si>
  <si>
    <t>Žilina</t>
  </si>
  <si>
    <t>3.</t>
  </si>
  <si>
    <t>5860</t>
  </si>
  <si>
    <t>KYSEĽ Radovan</t>
  </si>
  <si>
    <t>Levoča</t>
  </si>
  <si>
    <t>4.</t>
  </si>
  <si>
    <t>5748</t>
  </si>
  <si>
    <t>SLIVA Oliver</t>
  </si>
  <si>
    <t>CK Slovenský raj Spišské Tomášovce</t>
  </si>
  <si>
    <t>Spišská Nová Ves</t>
  </si>
  <si>
    <t>5.</t>
  </si>
  <si>
    <t>Prešov</t>
  </si>
  <si>
    <t>5920</t>
  </si>
  <si>
    <t>KOVÁČOVÁ Olívia</t>
  </si>
  <si>
    <t>Kechnec</t>
  </si>
  <si>
    <t>5921</t>
  </si>
  <si>
    <t>MULAČ Olívia</t>
  </si>
  <si>
    <t>Košice</t>
  </si>
  <si>
    <t>5924</t>
  </si>
  <si>
    <t>RASI Ráchel</t>
  </si>
  <si>
    <t>Turňa Nad Bodvou</t>
  </si>
  <si>
    <t>8047</t>
  </si>
  <si>
    <t>NEHILOVÁ Mariannka</t>
  </si>
  <si>
    <t>Močidlany</t>
  </si>
  <si>
    <t>6.</t>
  </si>
  <si>
    <t>5922</t>
  </si>
  <si>
    <t>MULAČ Kristína</t>
  </si>
  <si>
    <t>7.</t>
  </si>
  <si>
    <t>Uzovské Peklany</t>
  </si>
  <si>
    <t>5055</t>
  </si>
  <si>
    <t>ŠARNIK Jakub</t>
  </si>
  <si>
    <t>ZŠ s MŠ Pod Papierňou 16A,Bardejov</t>
  </si>
  <si>
    <t>Bardejov</t>
  </si>
  <si>
    <t>5795</t>
  </si>
  <si>
    <t>5552</t>
  </si>
  <si>
    <t>KOŇÁK Matej</t>
  </si>
  <si>
    <t>Spišské Tomášovce</t>
  </si>
  <si>
    <t>5784</t>
  </si>
  <si>
    <t>KYSEĽ Norbert</t>
  </si>
  <si>
    <t>5202</t>
  </si>
  <si>
    <t>KOVÁČ Matias</t>
  </si>
  <si>
    <t>SB  Seňa Bikers</t>
  </si>
  <si>
    <t>Seňa</t>
  </si>
  <si>
    <t>5446</t>
  </si>
  <si>
    <t>ZAMIŠKA David</t>
  </si>
  <si>
    <t>Poprad</t>
  </si>
  <si>
    <t>5263</t>
  </si>
  <si>
    <t>MULAČ Patrik</t>
  </si>
  <si>
    <t>8.</t>
  </si>
  <si>
    <t>5143</t>
  </si>
  <si>
    <t>NOVOTNÝ Dávid</t>
  </si>
  <si>
    <t>9.</t>
  </si>
  <si>
    <t>8048</t>
  </si>
  <si>
    <t>KRESCANKO Richard</t>
  </si>
  <si>
    <t>10.</t>
  </si>
  <si>
    <t>11.</t>
  </si>
  <si>
    <t>Cyklo Čajka Racing</t>
  </si>
  <si>
    <t>Jakubova Voľa</t>
  </si>
  <si>
    <t>8046</t>
  </si>
  <si>
    <t>ONDREJOVÁ Anna</t>
  </si>
  <si>
    <t>5019</t>
  </si>
  <si>
    <t>ŠARNIK Michal</t>
  </si>
  <si>
    <t>5926</t>
  </si>
  <si>
    <t>DOBIÁŠ Branislav</t>
  </si>
  <si>
    <t>5491</t>
  </si>
  <si>
    <t>SAKMÁR Tobias</t>
  </si>
  <si>
    <t>CYKLO SPIŠ Levoča</t>
  </si>
  <si>
    <t>Spišský Hrhov</t>
  </si>
  <si>
    <t>5508</t>
  </si>
  <si>
    <t>SLIVKA Jakub</t>
  </si>
  <si>
    <t>Petist Bike Humenné</t>
  </si>
  <si>
    <t>Humenné</t>
  </si>
  <si>
    <t>5578</t>
  </si>
  <si>
    <t>LEŠČINSKÝ Matej</t>
  </si>
  <si>
    <t>5801</t>
  </si>
  <si>
    <t>CMOREJ Andrej</t>
  </si>
  <si>
    <t>Hôrka</t>
  </si>
  <si>
    <t>5727</t>
  </si>
  <si>
    <t>OKRUHĽANSKÝ Stanislav</t>
  </si>
  <si>
    <t>Uzovské Pekľany</t>
  </si>
  <si>
    <t>5495</t>
  </si>
  <si>
    <t>JANNOVÁ Zuzana</t>
  </si>
  <si>
    <t>CKM Poprad</t>
  </si>
  <si>
    <t>Hrabušice</t>
  </si>
  <si>
    <t>5148</t>
  </si>
  <si>
    <t>RUŽBASKÁ Ninka</t>
  </si>
  <si>
    <t>Ľubica</t>
  </si>
  <si>
    <t>5021</t>
  </si>
  <si>
    <t>SLIVA Tomáš</t>
  </si>
  <si>
    <t>5067</t>
  </si>
  <si>
    <t>BUČKO Maximilián</t>
  </si>
  <si>
    <t>Lipany nad Torysou</t>
  </si>
  <si>
    <t>5521</t>
  </si>
  <si>
    <t>KARNIŠ Jakub</t>
  </si>
  <si>
    <t>5022</t>
  </si>
  <si>
    <t>NOVOTNÝ Filip</t>
  </si>
  <si>
    <t>5054</t>
  </si>
  <si>
    <t>ČORBA Aleš</t>
  </si>
  <si>
    <t>CK Energia Svit</t>
  </si>
  <si>
    <t>Svit</t>
  </si>
  <si>
    <t>5464</t>
  </si>
  <si>
    <t>LEŠČINSKÁ Barbora</t>
  </si>
  <si>
    <t>5771</t>
  </si>
  <si>
    <t>ČAKURDOVÁ Stela</t>
  </si>
  <si>
    <t>Ľubotice</t>
  </si>
  <si>
    <t>5273</t>
  </si>
  <si>
    <t>PORÁČ Samuel</t>
  </si>
  <si>
    <t>5051</t>
  </si>
  <si>
    <t>HOZA Maxim</t>
  </si>
  <si>
    <t>Lipany</t>
  </si>
  <si>
    <t>5477</t>
  </si>
  <si>
    <t>SAKMÁR Denis</t>
  </si>
  <si>
    <t>5020</t>
  </si>
  <si>
    <t>SLIVA Jakub</t>
  </si>
  <si>
    <t>5319</t>
  </si>
  <si>
    <t>KAMENICKÝ Filip</t>
  </si>
  <si>
    <t>Malý Šariš</t>
  </si>
  <si>
    <t>5522</t>
  </si>
  <si>
    <t>VÁGNEROVÁ Júlia</t>
  </si>
  <si>
    <t>Klčov</t>
  </si>
  <si>
    <t>B1</t>
  </si>
  <si>
    <t>P1</t>
  </si>
  <si>
    <t>B2</t>
  </si>
  <si>
    <t>P2</t>
  </si>
  <si>
    <t>B3</t>
  </si>
  <si>
    <t>P3</t>
  </si>
  <si>
    <t>B4</t>
  </si>
  <si>
    <t>P4</t>
  </si>
  <si>
    <t>B5</t>
  </si>
  <si>
    <t>P5</t>
  </si>
  <si>
    <t>B7</t>
  </si>
  <si>
    <t>P7</t>
  </si>
  <si>
    <t>B8</t>
  </si>
  <si>
    <t>P8</t>
  </si>
  <si>
    <t>B9</t>
  </si>
  <si>
    <t>P9</t>
  </si>
  <si>
    <t>B10</t>
  </si>
  <si>
    <t>P10</t>
  </si>
  <si>
    <t>B11</t>
  </si>
  <si>
    <t>P11</t>
  </si>
  <si>
    <t>Súčet bodov</t>
  </si>
  <si>
    <t>Súčet              umiest.</t>
  </si>
  <si>
    <t>Počet     účastí</t>
  </si>
  <si>
    <t>Bonifikácia      5 kôl/5 b.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</si>
  <si>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</si>
  <si>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</si>
  <si>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</si>
  <si>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</si>
  <si>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</si>
  <si>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</si>
  <si>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</si>
  <si>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</si>
  <si>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</si>
  <si>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MIKRO chlapci (2018-2019)</t>
  </si>
  <si>
    <t>MIKRO dievčatá (2018-2019)</t>
  </si>
  <si>
    <t>LITVIN Levon</t>
  </si>
  <si>
    <t>Šarišské Sokolovce</t>
  </si>
  <si>
    <t>GAŠPIERIK Samuel</t>
  </si>
  <si>
    <t>5740</t>
  </si>
  <si>
    <t>5749</t>
  </si>
  <si>
    <t>FRANKOVIČ Jonáš</t>
  </si>
  <si>
    <t>5732</t>
  </si>
  <si>
    <t>SMOLKA Sebastian</t>
  </si>
  <si>
    <t>MŠ Štvorlístok Bukovec</t>
  </si>
  <si>
    <t>Bukovec</t>
  </si>
  <si>
    <t>5903</t>
  </si>
  <si>
    <t>FILA Štefan</t>
  </si>
  <si>
    <t>Beniakovce</t>
  </si>
  <si>
    <t>GAŠPIERIK Július</t>
  </si>
  <si>
    <t>5928</t>
  </si>
  <si>
    <t>BOŠKO Patrik</t>
  </si>
  <si>
    <t>PetistBike Humenné</t>
  </si>
  <si>
    <t>5750</t>
  </si>
  <si>
    <t>FRANKOVIČ Šimon</t>
  </si>
  <si>
    <t>5494</t>
  </si>
  <si>
    <t>JANNOVÁ Katarína</t>
  </si>
  <si>
    <t>ZŠ Dr. Fischera Kežmarok</t>
  </si>
  <si>
    <t>Kežmarok</t>
  </si>
  <si>
    <t>Olcnava</t>
  </si>
  <si>
    <t>5361</t>
  </si>
  <si>
    <t>PALIČKA Matej</t>
  </si>
  <si>
    <t>exisport.sk</t>
  </si>
  <si>
    <t>5937</t>
  </si>
  <si>
    <t>PROEFFECT</t>
  </si>
  <si>
    <t>5902</t>
  </si>
  <si>
    <t>FILA Jozef</t>
  </si>
  <si>
    <t>5013</t>
  </si>
  <si>
    <t>SCHERFEL Fabián</t>
  </si>
  <si>
    <t>5267</t>
  </si>
  <si>
    <t>VARGA Ján</t>
  </si>
  <si>
    <t>5005</t>
  </si>
  <si>
    <t>SMOLKA Simon</t>
  </si>
  <si>
    <t>PRO Efekt Košice</t>
  </si>
  <si>
    <t>5014</t>
  </si>
  <si>
    <t>SCHERFEL Vratko</t>
  </si>
  <si>
    <t>5509</t>
  </si>
  <si>
    <t>LEPÓT Martin</t>
  </si>
  <si>
    <t>5041</t>
  </si>
  <si>
    <t>TUNKEL Alan</t>
  </si>
  <si>
    <t>5471</t>
  </si>
  <si>
    <t>TUNKEL Nikolas</t>
  </si>
  <si>
    <t>5514</t>
  </si>
  <si>
    <t>VARGOVÁ Anna</t>
  </si>
  <si>
    <t>5941</t>
  </si>
  <si>
    <t>JURKO Dávid</t>
  </si>
  <si>
    <t>Sabinov</t>
  </si>
  <si>
    <t>5348</t>
  </si>
  <si>
    <t>NOVÁKOVÁ Simonka</t>
  </si>
  <si>
    <t>5447</t>
  </si>
  <si>
    <t>VRBOVSKÁ Karolína</t>
  </si>
  <si>
    <t>5349</t>
  </si>
  <si>
    <t>NOVÁK Lukáš</t>
  </si>
  <si>
    <t>ŠIŠKOVÁ Katarína</t>
  </si>
  <si>
    <t>PROefekt Košice</t>
  </si>
  <si>
    <t>FIFFIK Denis</t>
  </si>
  <si>
    <t>DUFALA Dalibor</t>
  </si>
  <si>
    <t>CK MŠK Kežmarok</t>
  </si>
  <si>
    <t>21.</t>
  </si>
  <si>
    <t>VANDLÍKOVÁ Tereza</t>
  </si>
  <si>
    <t>PROKOPOVIČ Michal</t>
  </si>
  <si>
    <t>PČOLOVÁ Patrícia</t>
  </si>
  <si>
    <t>DOMITEROVÁ Sarah</t>
  </si>
  <si>
    <t>CIBULA Roman</t>
  </si>
  <si>
    <t>GALLIK Tomáš</t>
  </si>
  <si>
    <t>24.</t>
  </si>
  <si>
    <t>KAŠČÁK Markus</t>
  </si>
  <si>
    <t>Jamník</t>
  </si>
  <si>
    <t>HUMEŇANSKÝ Felix</t>
  </si>
  <si>
    <t>Krompachy</t>
  </si>
  <si>
    <t>4kolo                         Lučivná</t>
  </si>
  <si>
    <t>PÁLKA Alex</t>
  </si>
  <si>
    <t>PÁLKOVÁ Ela</t>
  </si>
  <si>
    <t>PÁLKOVÁ Ema</t>
  </si>
  <si>
    <t>ŠSDM Poprad-Tatry</t>
  </si>
  <si>
    <t>ŠULC Ján Hubert</t>
  </si>
  <si>
    <t>Cyklistická Tour</t>
  </si>
  <si>
    <t>Liptovský Mikuláš</t>
  </si>
  <si>
    <t>KIČURA Félix</t>
  </si>
  <si>
    <t>Ako Buk</t>
  </si>
  <si>
    <t>SKOPALÍK Šimon</t>
  </si>
  <si>
    <t>2kolo                              Prešov</t>
  </si>
  <si>
    <t>3kolo                                     Buče</t>
  </si>
  <si>
    <t>Do konečného bodovania sa započítavajú všetky kola . Bonifikácia za účasť na piatich kolách 5 bodov.</t>
  </si>
  <si>
    <t>Pri rovnosti bodov rozhoduje v záverečnom poradí : - viac účasti - lepšie umiestnenie - nižší vek pretekára.</t>
  </si>
  <si>
    <t>ROŠTÁR Jakub</t>
  </si>
  <si>
    <t>SCHUBERT Michal</t>
  </si>
  <si>
    <t>Hanušovce nad Topĺou</t>
  </si>
  <si>
    <t>Brezovica</t>
  </si>
  <si>
    <t>KIŠÁK Tobias</t>
  </si>
  <si>
    <t>Krivany</t>
  </si>
  <si>
    <t>DŽURŇÁKOVÁ Laura</t>
  </si>
  <si>
    <t>Gelnica</t>
  </si>
  <si>
    <t>MERTOVÁ Vanesa</t>
  </si>
  <si>
    <t>HRIVŇÁK Michal</t>
  </si>
  <si>
    <t>HROŠ Tomáš</t>
  </si>
  <si>
    <t>BUJŇÁK Juraj</t>
  </si>
  <si>
    <t>KARABAŠ Jozef</t>
  </si>
  <si>
    <t>ČIŽMÁRIK Adam</t>
  </si>
  <si>
    <t>GORECKÁ Stela</t>
  </si>
  <si>
    <t>JURIGOVÁ Barbara</t>
  </si>
  <si>
    <t>Stropkov</t>
  </si>
  <si>
    <t>GMINSKÁ Lea</t>
  </si>
  <si>
    <t>CHOMA Filip</t>
  </si>
  <si>
    <t>UCI CODE</t>
  </si>
  <si>
    <t>MIKRO chlapci (2019-2020)</t>
  </si>
  <si>
    <t>BRIŽEK Marko</t>
  </si>
  <si>
    <t>Cys-Akadémia Petra Sagana</t>
  </si>
  <si>
    <t>MIKRO dievčatá (2019-2020)</t>
  </si>
  <si>
    <t>LITVÍNOVÁ Nila</t>
  </si>
  <si>
    <t>KRESCANKOVÁ Karolína</t>
  </si>
  <si>
    <t>MILI chlapci (2017-2018)</t>
  </si>
  <si>
    <t>OKRUHĽANSKÝ Filip</t>
  </si>
  <si>
    <t>MILI  dievčatá (2017-2018)</t>
  </si>
  <si>
    <t>GAJDOŠOVÁ Nina</t>
  </si>
  <si>
    <t>BRIŽEKOVÁ Nina</t>
  </si>
  <si>
    <t>MINI chlapci (2015-2016)</t>
  </si>
  <si>
    <t>FRIŠTÍK Jaroslav</t>
  </si>
  <si>
    <t>CyS - Akadémia Petra Sagana</t>
  </si>
  <si>
    <t>OKRUHĽANSKÝ Tobiaš</t>
  </si>
  <si>
    <t>MINI dievčatá (2015-2016)</t>
  </si>
  <si>
    <t>GAJDOŠOVÁ Natália</t>
  </si>
  <si>
    <t>MLADŠÍ ŽIACI (2013-2014)</t>
  </si>
  <si>
    <t>MLADŠIE ŽIAČKY (2013-2014)</t>
  </si>
  <si>
    <t>STARŠÍ ŽIACI (2011-2012)</t>
  </si>
  <si>
    <t>PASINETTI Sebastián</t>
  </si>
  <si>
    <t>Brestov</t>
  </si>
  <si>
    <t>STARŠIE ŽIAČKY (2011-2012)</t>
  </si>
  <si>
    <t>PAVLIK Michal</t>
  </si>
  <si>
    <t>ŠIŠKOVÁ Kristína</t>
  </si>
  <si>
    <t>NIKO Jozef</t>
  </si>
  <si>
    <t>DEMETER Dorotea</t>
  </si>
  <si>
    <t>PROefect Košice</t>
  </si>
  <si>
    <t>ALEXÍK Juraj</t>
  </si>
  <si>
    <t>SCK Pieniny</t>
  </si>
  <si>
    <t>Stará Ľubovňa</t>
  </si>
  <si>
    <t>SEMAN Pavol</t>
  </si>
  <si>
    <t>ZŠ Lipovce</t>
  </si>
  <si>
    <t>Lipovce</t>
  </si>
  <si>
    <t>PAVLIK Matúš</t>
  </si>
  <si>
    <t>ŽUPA Henrich</t>
  </si>
  <si>
    <t>RUŠČANSKÁ Klára</t>
  </si>
  <si>
    <t>VÁGNER Oliver</t>
  </si>
  <si>
    <t>DEMETER Lilien</t>
  </si>
  <si>
    <t>NIKOVÁ Anna</t>
  </si>
  <si>
    <t>Activity Sport Club</t>
  </si>
  <si>
    <t>HVIZDOŠ Stanislav</t>
  </si>
  <si>
    <t>BKL Lipa</t>
  </si>
  <si>
    <t>KOVAL Alexej</t>
  </si>
  <si>
    <t>MATIS Šimon</t>
  </si>
  <si>
    <t>KOČ Elias</t>
  </si>
  <si>
    <t>ŠTOFAŇÁK Šimon</t>
  </si>
  <si>
    <t>SMREK Martin</t>
  </si>
  <si>
    <t>Margecany</t>
  </si>
  <si>
    <t>KOPANIČÁKOVÁ Sofia</t>
  </si>
  <si>
    <t>Mlynica</t>
  </si>
  <si>
    <t>OLAHOVÁ Tamara</t>
  </si>
  <si>
    <t>TURZÁK Filip</t>
  </si>
  <si>
    <t>OLAH Samuel</t>
  </si>
  <si>
    <t>ŠTOFAŇÁK Neitus</t>
  </si>
  <si>
    <t>ŠTOFAŇÁKOVÁ Alžbeta</t>
  </si>
  <si>
    <t>MATISOVÁ Sára</t>
  </si>
  <si>
    <t>ŠŤASTNÝ Jan</t>
  </si>
  <si>
    <t>SK EDIE TEAM Vsetín</t>
  </si>
  <si>
    <t>Vsetín</t>
  </si>
  <si>
    <t>LADÁNYIOVÁ Eliška</t>
  </si>
  <si>
    <t>Proefekt Košice</t>
  </si>
  <si>
    <t>MATISOVÁ Emma</t>
  </si>
  <si>
    <t>JURKO Benjamín</t>
  </si>
  <si>
    <t>MEDVEĎ Lukáš</t>
  </si>
  <si>
    <t>Likavka</t>
  </si>
  <si>
    <t>ONDREJKOVÁ Hana</t>
  </si>
  <si>
    <t>Proefect Košice</t>
  </si>
  <si>
    <t>FÉHER Adam</t>
  </si>
  <si>
    <t>1kolo                           Uz.Pekľany</t>
  </si>
  <si>
    <t>5kolo                         Hrabušice</t>
  </si>
  <si>
    <t>Súčet              umiest</t>
  </si>
  <si>
    <t>DZUGAS Tadeáš</t>
  </si>
  <si>
    <t>SNOPKOVÁ Klára</t>
  </si>
  <si>
    <t>TKÁČOVÁ Liliana</t>
  </si>
  <si>
    <t>DZUGAS Zachariáš</t>
  </si>
  <si>
    <t>TKÁČ Richard</t>
  </si>
  <si>
    <t>HORVÁTHOVÁ Diana</t>
  </si>
  <si>
    <t>ŠK KOMPAS</t>
  </si>
  <si>
    <t>MILAN Wiktor</t>
  </si>
  <si>
    <t>MTB MOSIR Dukla</t>
  </si>
  <si>
    <t>Dukla</t>
  </si>
  <si>
    <t>UHER Teo</t>
  </si>
  <si>
    <t>PONČÁK Róbert</t>
  </si>
  <si>
    <t>HORVÁTHOVÁ Sofia</t>
  </si>
  <si>
    <t>CIRJÁKOVÁ Lujza</t>
  </si>
  <si>
    <t>ČAKURDA Daniel</t>
  </si>
  <si>
    <t>TRUSA Jakub</t>
  </si>
  <si>
    <t>KLEMPAY Samuel</t>
  </si>
  <si>
    <t>TURČAN Andrej</t>
  </si>
  <si>
    <t>Ruská Nová Ves</t>
  </si>
  <si>
    <t>KNAPÍK Krištof</t>
  </si>
  <si>
    <t>DZIVÝ BALUCHA Jakub</t>
  </si>
  <si>
    <t>STANO Richard</t>
  </si>
  <si>
    <t>HöGER Adam</t>
  </si>
  <si>
    <t>GILÁNI Michal</t>
  </si>
  <si>
    <t>ČAJKOVÁ Ema</t>
  </si>
  <si>
    <t>PAROULEK Adrián</t>
  </si>
  <si>
    <t>Šar. Bohdanovce</t>
  </si>
  <si>
    <t>ŠUHAJDOVÁ Zara</t>
  </si>
  <si>
    <t>KIŠÁKOVÁ Hanah</t>
  </si>
  <si>
    <t>HVIZDOŠOVÁ Tamara</t>
  </si>
  <si>
    <t>KRAJŇÁK Daniel</t>
  </si>
  <si>
    <t>ŠUFLITA Richard</t>
  </si>
  <si>
    <t>Vranov nad Topľou</t>
  </si>
  <si>
    <t>22.</t>
  </si>
  <si>
    <t>23.</t>
  </si>
  <si>
    <t>25.</t>
  </si>
  <si>
    <t>LEPÓTOVÁ Zuzana</t>
  </si>
  <si>
    <t>HVIZDOŠOVÁ Nela</t>
  </si>
  <si>
    <t>ŽIVČÁK Miroslav</t>
  </si>
  <si>
    <t>VALKUČÁK Tomáš</t>
  </si>
  <si>
    <t>ŠAFFO Jakub</t>
  </si>
  <si>
    <t>Partizánske</t>
  </si>
  <si>
    <t>KOREČKO Oskar</t>
  </si>
  <si>
    <t>UHER Leo</t>
  </si>
  <si>
    <t>26.</t>
  </si>
  <si>
    <t>ŠUHAJDOVÁ Hana</t>
  </si>
  <si>
    <t>ZACHAR Richard</t>
  </si>
  <si>
    <t>Martin</t>
  </si>
  <si>
    <r>
      <t xml:space="preserve">6kolo                                  </t>
    </r>
    <r>
      <rPr>
        <b/>
        <sz val="7"/>
        <color theme="4" tint="-0.499984740745262"/>
        <rFont val="Arial Narrow"/>
        <family val="2"/>
        <charset val="238"/>
      </rPr>
      <t xml:space="preserve"> Š.Bohdanovce</t>
    </r>
  </si>
  <si>
    <t>DERIAN Sebastián</t>
  </si>
  <si>
    <t>Chrástné</t>
  </si>
  <si>
    <t>VALKUČÁK Adam</t>
  </si>
  <si>
    <t>FOGARÁŠ Stanislav</t>
  </si>
  <si>
    <t>SISKA Teo</t>
  </si>
  <si>
    <t>Sp.Belá</t>
  </si>
  <si>
    <t>ČAPISTRÁK Jakub</t>
  </si>
  <si>
    <t>ČAPISTRÁK Lukáš</t>
  </si>
  <si>
    <t>27.</t>
  </si>
  <si>
    <t>MICHLÍKOVÁ Blanka</t>
  </si>
  <si>
    <t>MICHLÍKOVÁ Justínka</t>
  </si>
  <si>
    <t>NIEDOBA Dávid</t>
  </si>
  <si>
    <t>PIVARČ Samuel</t>
  </si>
  <si>
    <t>Spišská Belá</t>
  </si>
  <si>
    <t>7kolo                        Sp.Belá</t>
  </si>
  <si>
    <t>8kolo             Svit</t>
  </si>
  <si>
    <t>9kolo                               Sp.Hrhov</t>
  </si>
  <si>
    <t>10kolo                                          Stropkov</t>
  </si>
  <si>
    <t>11kolo                                           T.Lomnica</t>
  </si>
  <si>
    <t>B6</t>
  </si>
  <si>
    <t>P6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</si>
</sst>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</font>
    <font>
      <b/>
      <sz val="11"/>
      <color theme="1"/>
      <name val="Calibri"/>
      <family val="2"/>
      <charset val="238"/>
    </font>
    <font>
      <sz val="10"/>
      <color theme="1"/>
      <name val="Calibri"/>
      <family val="2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</font>
    <font>
      <b/>
      <sz val="10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00B050"/>
      <name val="Arial Narrow"/>
      <family val="2"/>
      <charset val="238"/>
    </font>
    <font>
      <b/>
      <sz val="8"/>
      <color theme="9" tint="-0.499984740745262"/>
      <name val="Arial Narrow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</font>
    <font>
      <b/>
      <sz val="9"/>
      <color theme="5" tint="-0.499984740745262"/>
      <name val="Arial Narrow"/>
      <family val="2"/>
      <charset val="238"/>
    </font>
    <font>
      <b/>
      <sz val="9"/>
      <color theme="8" tint="-0.499984740745262"/>
      <name val="Arial Narrow"/>
      <family val="2"/>
      <charset val="238"/>
    </font>
    <font>
      <b/>
      <sz val="9"/>
      <color theme="9" tint="-0.499984740745262"/>
      <name val="Arial Narrow"/>
      <family val="2"/>
      <charset val="238"/>
    </font>
    <font>
      <b/>
      <sz val="9"/>
      <color theme="4" tint="-0.499984740745262"/>
      <name val="Arial Narrow"/>
      <family val="2"/>
      <charset val="238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16"/>
      <color theme="1"/>
      <name val="Calibri"/>
      <family val="2"/>
      <charset val="238"/>
    </font>
    <font>
      <b/>
      <sz val="8"/>
      <color theme="5" tint="-0.499984740745262"/>
      <name val="Arial Narrow"/>
      <family val="2"/>
      <charset val="238"/>
    </font>
    <font>
      <b/>
      <sz val="8"/>
      <color theme="8" tint="-0.499984740745262"/>
      <name val="Arial Narrow"/>
      <family val="2"/>
      <charset val="238"/>
    </font>
    <font>
      <b/>
      <sz val="8"/>
      <color theme="4" tint="-0.499984740745262"/>
      <name val="Arial Narrow"/>
      <family val="2"/>
      <charset val="238"/>
    </font>
    <font>
      <b/>
      <sz val="7"/>
      <color theme="4" tint="-0.499984740745262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28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2" borderId="4" xfId="0" applyFont="1" applyFill="1" applyBorder="1"/>
    <xf numFmtId="0" fontId="1" fillId="2" borderId="5" xfId="0" applyFont="1" applyFill="1" applyBorder="1"/>
    <xf numFmtId="1" fontId="3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3" fillId="2" borderId="5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" fillId="0" borderId="0" xfId="0" applyFont="1" applyFill="1"/>
    <xf numFmtId="0" fontId="2" fillId="0" borderId="2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3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0" xfId="0" applyFont="1" applyBorder="1" applyAlignment="1"/>
    <xf numFmtId="0" fontId="2" fillId="0" borderId="13" xfId="0" applyFont="1" applyBorder="1" applyAlignment="1"/>
    <xf numFmtId="0" fontId="2" fillId="0" borderId="14" xfId="0" applyFont="1" applyBorder="1" applyAlignment="1">
      <alignment horizontal="center"/>
    </xf>
    <xf numFmtId="0" fontId="2" fillId="0" borderId="14" xfId="0" applyFont="1" applyBorder="1"/>
    <xf numFmtId="0" fontId="2" fillId="0" borderId="17" xfId="0" applyFont="1" applyBorder="1"/>
    <xf numFmtId="1" fontId="3" fillId="0" borderId="7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" fontId="3" fillId="0" borderId="21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3" fillId="0" borderId="17" xfId="0" applyNumberFormat="1" applyFont="1" applyBorder="1" applyAlignment="1">
      <alignment horizontal="center"/>
    </xf>
    <xf numFmtId="1" fontId="3" fillId="0" borderId="22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21" xfId="0" applyNumberFormat="1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6" xfId="0" applyFont="1" applyBorder="1"/>
    <xf numFmtId="0" fontId="2" fillId="0" borderId="27" xfId="0" applyFont="1" applyBorder="1"/>
    <xf numFmtId="0" fontId="4" fillId="0" borderId="21" xfId="0" applyFont="1" applyBorder="1"/>
    <xf numFmtId="0" fontId="5" fillId="0" borderId="7" xfId="0" applyFont="1" applyBorder="1"/>
    <xf numFmtId="0" fontId="5" fillId="0" borderId="1" xfId="0" applyFont="1" applyBorder="1"/>
    <xf numFmtId="0" fontId="5" fillId="0" borderId="14" xfId="0" applyFont="1" applyBorder="1"/>
    <xf numFmtId="0" fontId="5" fillId="0" borderId="0" xfId="0" applyFont="1"/>
    <xf numFmtId="0" fontId="5" fillId="0" borderId="16" xfId="0" applyFont="1" applyBorder="1"/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5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1" fontId="5" fillId="0" borderId="0" xfId="0" applyNumberFormat="1" applyFont="1" applyBorder="1" applyAlignment="1">
      <alignment horizontal="center"/>
    </xf>
    <xf numFmtId="1" fontId="3" fillId="0" borderId="18" xfId="0" applyNumberFormat="1" applyFont="1" applyBorder="1" applyAlignment="1">
      <alignment horizontal="center"/>
    </xf>
    <xf numFmtId="1" fontId="3" fillId="0" borderId="24" xfId="0" applyNumberFormat="1" applyFont="1" applyBorder="1" applyAlignment="1">
      <alignment horizontal="center"/>
    </xf>
    <xf numFmtId="1" fontId="3" fillId="0" borderId="19" xfId="0" applyNumberFormat="1" applyFont="1" applyBorder="1" applyAlignment="1">
      <alignment horizontal="center"/>
    </xf>
    <xf numFmtId="0" fontId="2" fillId="0" borderId="25" xfId="0" applyFont="1" applyBorder="1"/>
    <xf numFmtId="0" fontId="2" fillId="0" borderId="31" xfId="0" applyFont="1" applyBorder="1" applyAlignment="1">
      <alignment horizontal="center"/>
    </xf>
    <xf numFmtId="0" fontId="5" fillId="0" borderId="31" xfId="0" applyFont="1" applyBorder="1"/>
    <xf numFmtId="0" fontId="2" fillId="0" borderId="31" xfId="0" applyFont="1" applyBorder="1"/>
    <xf numFmtId="0" fontId="2" fillId="0" borderId="26" xfId="0" applyFont="1" applyBorder="1"/>
    <xf numFmtId="1" fontId="3" fillId="0" borderId="32" xfId="0" applyNumberFormat="1" applyFont="1" applyBorder="1" applyAlignment="1">
      <alignment horizontal="center"/>
    </xf>
    <xf numFmtId="1" fontId="3" fillId="0" borderId="31" xfId="0" applyNumberFormat="1" applyFont="1" applyBorder="1" applyAlignment="1">
      <alignment horizontal="center"/>
    </xf>
    <xf numFmtId="1" fontId="3" fillId="0" borderId="26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31" xfId="0" applyFont="1" applyBorder="1" applyAlignment="1">
      <alignment horizontal="left"/>
    </xf>
    <xf numFmtId="1" fontId="3" fillId="0" borderId="28" xfId="0" applyNumberFormat="1" applyFont="1" applyBorder="1" applyAlignment="1">
      <alignment horizontal="center"/>
    </xf>
    <xf numFmtId="1" fontId="3" fillId="0" borderId="35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20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3" fillId="0" borderId="25" xfId="0" applyNumberFormat="1" applyFont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 applyAlignment="1">
      <alignment horizontal="center"/>
    </xf>
    <xf numFmtId="1" fontId="15" fillId="0" borderId="13" xfId="0" applyNumberFormat="1" applyFont="1" applyBorder="1" applyAlignment="1">
      <alignment horizontal="center"/>
    </xf>
    <xf numFmtId="1" fontId="15" fillId="0" borderId="16" xfId="0" applyNumberFormat="1" applyFont="1" applyBorder="1" applyAlignment="1">
      <alignment horizontal="center"/>
    </xf>
    <xf numFmtId="1" fontId="16" fillId="0" borderId="14" xfId="0" applyNumberFormat="1" applyFont="1" applyBorder="1" applyAlignment="1">
      <alignment horizontal="center"/>
    </xf>
    <xf numFmtId="1" fontId="17" fillId="0" borderId="14" xfId="0" applyNumberFormat="1" applyFont="1" applyBorder="1" applyAlignment="1">
      <alignment horizontal="center"/>
    </xf>
    <xf numFmtId="1" fontId="18" fillId="0" borderId="14" xfId="0" applyNumberFormat="1" applyFont="1" applyBorder="1" applyAlignment="1">
      <alignment horizontal="center"/>
    </xf>
    <xf numFmtId="1" fontId="15" fillId="0" borderId="14" xfId="0" applyNumberFormat="1" applyFont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1" fontId="15" fillId="2" borderId="5" xfId="0" applyNumberFormat="1" applyFont="1" applyFill="1" applyBorder="1" applyAlignment="1">
      <alignment horizontal="center"/>
    </xf>
    <xf numFmtId="1" fontId="16" fillId="2" borderId="5" xfId="0" applyNumberFormat="1" applyFont="1" applyFill="1" applyBorder="1" applyAlignment="1">
      <alignment horizontal="center"/>
    </xf>
    <xf numFmtId="1" fontId="17" fillId="2" borderId="5" xfId="0" applyNumberFormat="1" applyFont="1" applyFill="1" applyBorder="1" applyAlignment="1">
      <alignment horizontal="center"/>
    </xf>
    <xf numFmtId="1" fontId="18" fillId="2" borderId="5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1" fontId="15" fillId="0" borderId="2" xfId="0" applyNumberFormat="1" applyFont="1" applyBorder="1" applyAlignment="1">
      <alignment horizontal="center"/>
    </xf>
    <xf numFmtId="1" fontId="15" fillId="0" borderId="3" xfId="0" applyNumberFormat="1" applyFont="1" applyBorder="1" applyAlignment="1">
      <alignment horizontal="center"/>
    </xf>
    <xf numFmtId="1" fontId="16" fillId="0" borderId="22" xfId="0" applyNumberFormat="1" applyFont="1" applyBorder="1" applyAlignment="1">
      <alignment horizontal="center"/>
    </xf>
    <xf numFmtId="1" fontId="16" fillId="0" borderId="8" xfId="0" applyNumberFormat="1" applyFont="1" applyBorder="1" applyAlignment="1">
      <alignment horizontal="center"/>
    </xf>
    <xf numFmtId="1" fontId="17" fillId="0" borderId="2" xfId="0" applyNumberFormat="1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8" fillId="0" borderId="22" xfId="0" applyNumberFormat="1" applyFont="1" applyBorder="1" applyAlignment="1">
      <alignment horizontal="center"/>
    </xf>
    <xf numFmtId="1" fontId="18" fillId="0" borderId="8" xfId="0" applyNumberFormat="1" applyFont="1" applyBorder="1" applyAlignment="1">
      <alignment horizontal="center"/>
    </xf>
    <xf numFmtId="1" fontId="17" fillId="0" borderId="22" xfId="0" applyNumberFormat="1" applyFont="1" applyBorder="1" applyAlignment="1">
      <alignment horizontal="center"/>
    </xf>
    <xf numFmtId="1" fontId="17" fillId="0" borderId="8" xfId="0" applyNumberFormat="1" applyFont="1" applyBorder="1" applyAlignment="1">
      <alignment horizontal="center"/>
    </xf>
    <xf numFmtId="1" fontId="15" fillId="0" borderId="22" xfId="0" applyNumberFormat="1" applyFont="1" applyBorder="1" applyAlignment="1">
      <alignment horizontal="center"/>
    </xf>
    <xf numFmtId="1" fontId="15" fillId="0" borderId="8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15" fillId="0" borderId="20" xfId="0" applyNumberFormat="1" applyFont="1" applyBorder="1" applyAlignment="1">
      <alignment horizontal="center"/>
    </xf>
    <xf numFmtId="1" fontId="15" fillId="0" borderId="21" xfId="0" applyNumberFormat="1" applyFont="1" applyBorder="1" applyAlignment="1">
      <alignment horizontal="center"/>
    </xf>
    <xf numFmtId="1" fontId="16" fillId="0" borderId="11" xfId="0" applyNumberFormat="1" applyFont="1" applyBorder="1" applyAlignment="1">
      <alignment horizontal="center"/>
    </xf>
    <xf numFmtId="1" fontId="16" fillId="0" borderId="9" xfId="0" applyNumberFormat="1" applyFont="1" applyBorder="1" applyAlignment="1">
      <alignment horizontal="center"/>
    </xf>
    <xf numFmtId="1" fontId="17" fillId="0" borderId="20" xfId="0" applyNumberFormat="1" applyFont="1" applyBorder="1" applyAlignment="1">
      <alignment horizontal="center"/>
    </xf>
    <xf numFmtId="1" fontId="17" fillId="0" borderId="21" xfId="0" applyNumberFormat="1" applyFont="1" applyBorder="1" applyAlignment="1">
      <alignment horizontal="center"/>
    </xf>
    <xf numFmtId="1" fontId="18" fillId="0" borderId="11" xfId="0" applyNumberFormat="1" applyFont="1" applyBorder="1" applyAlignment="1">
      <alignment horizontal="center"/>
    </xf>
    <xf numFmtId="1" fontId="18" fillId="0" borderId="9" xfId="0" applyNumberFormat="1" applyFont="1" applyBorder="1" applyAlignment="1">
      <alignment horizontal="center"/>
    </xf>
    <xf numFmtId="1" fontId="17" fillId="0" borderId="11" xfId="0" applyNumberFormat="1" applyFont="1" applyBorder="1" applyAlignment="1">
      <alignment horizontal="center"/>
    </xf>
    <xf numFmtId="1" fontId="17" fillId="0" borderId="9" xfId="0" applyNumberFormat="1" applyFont="1" applyBorder="1" applyAlignment="1">
      <alignment horizontal="center"/>
    </xf>
    <xf numFmtId="1" fontId="15" fillId="0" borderId="11" xfId="0" applyNumberFormat="1" applyFont="1" applyBorder="1" applyAlignment="1">
      <alignment horizontal="center"/>
    </xf>
    <xf numFmtId="1" fontId="15" fillId="0" borderId="9" xfId="0" applyNumberFormat="1" applyFont="1" applyBorder="1" applyAlignment="1">
      <alignment horizontal="center"/>
    </xf>
    <xf numFmtId="1" fontId="15" fillId="0" borderId="20" xfId="0" applyNumberFormat="1" applyFont="1" applyFill="1" applyBorder="1" applyAlignment="1">
      <alignment horizontal="center"/>
    </xf>
    <xf numFmtId="1" fontId="15" fillId="0" borderId="21" xfId="0" applyNumberFormat="1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1" fontId="15" fillId="0" borderId="17" xfId="0" applyNumberFormat="1" applyFont="1" applyBorder="1" applyAlignment="1">
      <alignment horizontal="center"/>
    </xf>
    <xf numFmtId="1" fontId="17" fillId="0" borderId="13" xfId="0" applyNumberFormat="1" applyFont="1" applyBorder="1" applyAlignment="1">
      <alignment horizontal="center"/>
    </xf>
    <xf numFmtId="1" fontId="17" fillId="0" borderId="17" xfId="0" applyNumberFormat="1" applyFont="1" applyBorder="1" applyAlignment="1">
      <alignment horizontal="center"/>
    </xf>
    <xf numFmtId="1" fontId="17" fillId="0" borderId="23" xfId="0" applyNumberFormat="1" applyFont="1" applyBorder="1" applyAlignment="1">
      <alignment horizontal="center"/>
    </xf>
    <xf numFmtId="1" fontId="17" fillId="0" borderId="15" xfId="0" applyNumberFormat="1" applyFont="1" applyBorder="1" applyAlignment="1">
      <alignment horizontal="center"/>
    </xf>
    <xf numFmtId="1" fontId="15" fillId="0" borderId="23" xfId="0" applyNumberFormat="1" applyFont="1" applyBorder="1" applyAlignment="1">
      <alignment horizontal="center"/>
    </xf>
    <xf numFmtId="1" fontId="15" fillId="0" borderId="15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" fontId="15" fillId="0" borderId="0" xfId="0" applyNumberFormat="1" applyFont="1" applyAlignment="1">
      <alignment horizontal="center"/>
    </xf>
    <xf numFmtId="1" fontId="16" fillId="0" borderId="0" xfId="0" applyNumberFormat="1" applyFont="1" applyAlignment="1">
      <alignment horizontal="center"/>
    </xf>
    <xf numFmtId="1" fontId="17" fillId="0" borderId="0" xfId="0" applyNumberFormat="1" applyFont="1" applyAlignment="1">
      <alignment horizontal="center"/>
    </xf>
    <xf numFmtId="1" fontId="18" fillId="0" borderId="0" xfId="0" applyNumberFormat="1" applyFont="1" applyAlignment="1">
      <alignment horizontal="center"/>
    </xf>
    <xf numFmtId="1" fontId="18" fillId="0" borderId="2" xfId="0" applyNumberFormat="1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5" fillId="0" borderId="25" xfId="0" applyNumberFormat="1" applyFont="1" applyBorder="1" applyAlignment="1">
      <alignment horizontal="center"/>
    </xf>
    <xf numFmtId="1" fontId="16" fillId="0" borderId="20" xfId="0" applyNumberFormat="1" applyFont="1" applyBorder="1" applyAlignment="1">
      <alignment horizontal="center"/>
    </xf>
    <xf numFmtId="1" fontId="16" fillId="0" borderId="21" xfId="0" applyNumberFormat="1" applyFont="1" applyBorder="1" applyAlignment="1">
      <alignment horizontal="center"/>
    </xf>
    <xf numFmtId="1" fontId="18" fillId="0" borderId="20" xfId="0" applyNumberFormat="1" applyFont="1" applyBorder="1" applyAlignment="1">
      <alignment horizontal="center"/>
    </xf>
    <xf numFmtId="1" fontId="18" fillId="0" borderId="21" xfId="0" applyNumberFormat="1" applyFont="1" applyBorder="1" applyAlignment="1">
      <alignment horizontal="center"/>
    </xf>
    <xf numFmtId="1" fontId="15" fillId="0" borderId="9" xfId="0" applyNumberFormat="1" applyFont="1" applyFill="1" applyBorder="1" applyAlignment="1">
      <alignment horizontal="center"/>
    </xf>
    <xf numFmtId="1" fontId="16" fillId="0" borderId="13" xfId="0" applyNumberFormat="1" applyFont="1" applyBorder="1" applyAlignment="1">
      <alignment horizontal="center"/>
    </xf>
    <xf numFmtId="1" fontId="16" fillId="0" borderId="17" xfId="0" applyNumberFormat="1" applyFont="1" applyBorder="1" applyAlignment="1">
      <alignment horizontal="center"/>
    </xf>
    <xf numFmtId="1" fontId="18" fillId="0" borderId="13" xfId="0" applyNumberFormat="1" applyFont="1" applyBorder="1" applyAlignment="1">
      <alignment horizontal="center"/>
    </xf>
    <xf numFmtId="1" fontId="18" fillId="0" borderId="17" xfId="0" applyNumberFormat="1" applyFont="1" applyBorder="1" applyAlignment="1">
      <alignment horizontal="center"/>
    </xf>
    <xf numFmtId="1" fontId="16" fillId="0" borderId="2" xfId="0" applyNumberFormat="1" applyFont="1" applyBorder="1" applyAlignment="1">
      <alignment horizontal="center"/>
    </xf>
    <xf numFmtId="1" fontId="16" fillId="0" borderId="3" xfId="0" applyNumberFormat="1" applyFont="1" applyBorder="1" applyAlignment="1">
      <alignment horizontal="center"/>
    </xf>
    <xf numFmtId="1" fontId="15" fillId="0" borderId="11" xfId="0" applyNumberFormat="1" applyFont="1" applyFill="1" applyBorder="1" applyAlignment="1">
      <alignment horizontal="center"/>
    </xf>
    <xf numFmtId="1" fontId="16" fillId="0" borderId="25" xfId="0" applyNumberFormat="1" applyFont="1" applyBorder="1" applyAlignment="1">
      <alignment horizontal="center"/>
    </xf>
    <xf numFmtId="1" fontId="16" fillId="0" borderId="26" xfId="0" applyNumberFormat="1" applyFont="1" applyBorder="1" applyAlignment="1">
      <alignment horizontal="center"/>
    </xf>
    <xf numFmtId="1" fontId="17" fillId="0" borderId="25" xfId="0" applyNumberFormat="1" applyFont="1" applyBorder="1" applyAlignment="1">
      <alignment horizontal="center"/>
    </xf>
    <xf numFmtId="1" fontId="17" fillId="0" borderId="26" xfId="0" applyNumberFormat="1" applyFont="1" applyBorder="1" applyAlignment="1">
      <alignment horizontal="center"/>
    </xf>
    <xf numFmtId="1" fontId="18" fillId="0" borderId="25" xfId="0" applyNumberFormat="1" applyFont="1" applyBorder="1" applyAlignment="1">
      <alignment horizontal="center"/>
    </xf>
    <xf numFmtId="1" fontId="18" fillId="0" borderId="26" xfId="0" applyNumberFormat="1" applyFont="1" applyBorder="1" applyAlignment="1">
      <alignment horizontal="center"/>
    </xf>
    <xf numFmtId="1" fontId="15" fillId="0" borderId="26" xfId="0" applyNumberFormat="1" applyFont="1" applyBorder="1" applyAlignment="1">
      <alignment horizontal="center"/>
    </xf>
    <xf numFmtId="1" fontId="15" fillId="0" borderId="10" xfId="0" applyNumberFormat="1" applyFont="1" applyBorder="1" applyAlignment="1">
      <alignment horizontal="center"/>
    </xf>
    <xf numFmtId="1" fontId="15" fillId="0" borderId="12" xfId="0" applyNumberFormat="1" applyFont="1" applyBorder="1" applyAlignment="1">
      <alignment horizontal="center"/>
    </xf>
    <xf numFmtId="1" fontId="16" fillId="0" borderId="20" xfId="0" applyNumberFormat="1" applyFont="1" applyFill="1" applyBorder="1" applyAlignment="1">
      <alignment horizontal="center"/>
    </xf>
    <xf numFmtId="1" fontId="16" fillId="0" borderId="21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20" fillId="2" borderId="5" xfId="0" applyFont="1" applyFill="1" applyBorder="1"/>
    <xf numFmtId="0" fontId="19" fillId="0" borderId="7" xfId="0" applyFont="1" applyBorder="1"/>
    <xf numFmtId="0" fontId="19" fillId="0" borderId="3" xfId="0" applyFont="1" applyBorder="1"/>
    <xf numFmtId="0" fontId="19" fillId="0" borderId="1" xfId="0" applyFont="1" applyBorder="1"/>
    <xf numFmtId="0" fontId="19" fillId="0" borderId="21" xfId="0" applyFont="1" applyBorder="1"/>
    <xf numFmtId="0" fontId="19" fillId="0" borderId="14" xfId="0" applyFont="1" applyBorder="1"/>
    <xf numFmtId="0" fontId="19" fillId="0" borderId="17" xfId="0" applyFont="1" applyBorder="1"/>
    <xf numFmtId="0" fontId="19" fillId="0" borderId="0" xfId="0" applyFont="1"/>
    <xf numFmtId="0" fontId="19" fillId="0" borderId="8" xfId="0" applyFont="1" applyBorder="1"/>
    <xf numFmtId="0" fontId="19" fillId="0" borderId="9" xfId="0" applyFont="1" applyBorder="1"/>
    <xf numFmtId="0" fontId="21" fillId="0" borderId="0" xfId="0" applyFont="1"/>
    <xf numFmtId="0" fontId="2" fillId="0" borderId="36" xfId="0" applyFont="1" applyBorder="1" applyAlignment="1"/>
    <xf numFmtId="0" fontId="4" fillId="0" borderId="37" xfId="0" applyFont="1" applyBorder="1" applyAlignment="1">
      <alignment horizontal="center"/>
    </xf>
    <xf numFmtId="0" fontId="5" fillId="0" borderId="37" xfId="0" applyFont="1" applyBorder="1"/>
    <xf numFmtId="0" fontId="6" fillId="0" borderId="37" xfId="0" applyFont="1" applyBorder="1" applyAlignment="1">
      <alignment horizontal="center"/>
    </xf>
    <xf numFmtId="0" fontId="19" fillId="0" borderId="37" xfId="0" applyFont="1" applyBorder="1"/>
    <xf numFmtId="0" fontId="19" fillId="0" borderId="38" xfId="0" applyFont="1" applyBorder="1"/>
    <xf numFmtId="1" fontId="15" fillId="0" borderId="36" xfId="0" applyNumberFormat="1" applyFont="1" applyBorder="1" applyAlignment="1">
      <alignment horizontal="center"/>
    </xf>
    <xf numFmtId="1" fontId="15" fillId="0" borderId="38" xfId="0" applyNumberFormat="1" applyFont="1" applyBorder="1" applyAlignment="1">
      <alignment horizontal="center"/>
    </xf>
    <xf numFmtId="1" fontId="17" fillId="0" borderId="36" xfId="0" applyNumberFormat="1" applyFont="1" applyBorder="1" applyAlignment="1">
      <alignment horizontal="center"/>
    </xf>
    <xf numFmtId="1" fontId="17" fillId="0" borderId="38" xfId="0" applyNumberFormat="1" applyFont="1" applyBorder="1" applyAlignment="1">
      <alignment horizontal="center"/>
    </xf>
    <xf numFmtId="1" fontId="3" fillId="0" borderId="41" xfId="0" applyNumberFormat="1" applyFont="1" applyBorder="1" applyAlignment="1">
      <alignment horizontal="center"/>
    </xf>
    <xf numFmtId="1" fontId="3" fillId="0" borderId="37" xfId="0" applyNumberFormat="1" applyFont="1" applyBorder="1" applyAlignment="1">
      <alignment horizontal="center"/>
    </xf>
    <xf numFmtId="1" fontId="3" fillId="0" borderId="38" xfId="0" applyNumberFormat="1" applyFont="1" applyBorder="1" applyAlignment="1">
      <alignment horizontal="center"/>
    </xf>
    <xf numFmtId="0" fontId="2" fillId="0" borderId="42" xfId="0" applyFont="1" applyBorder="1"/>
    <xf numFmtId="0" fontId="4" fillId="0" borderId="16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19" fillId="0" borderId="16" xfId="0" applyFont="1" applyBorder="1"/>
    <xf numFmtId="0" fontId="19" fillId="0" borderId="27" xfId="0" applyFont="1" applyBorder="1"/>
    <xf numFmtId="1" fontId="15" fillId="0" borderId="42" xfId="0" applyNumberFormat="1" applyFont="1" applyBorder="1" applyAlignment="1">
      <alignment horizontal="center"/>
    </xf>
    <xf numFmtId="1" fontId="15" fillId="0" borderId="27" xfId="0" applyNumberFormat="1" applyFont="1" applyBorder="1" applyAlignment="1">
      <alignment horizontal="center"/>
    </xf>
    <xf numFmtId="1" fontId="16" fillId="0" borderId="43" xfId="0" applyNumberFormat="1" applyFont="1" applyBorder="1" applyAlignment="1">
      <alignment horizontal="center"/>
    </xf>
    <xf numFmtId="1" fontId="16" fillId="0" borderId="44" xfId="0" applyNumberFormat="1" applyFont="1" applyBorder="1" applyAlignment="1">
      <alignment horizontal="center"/>
    </xf>
    <xf numFmtId="1" fontId="17" fillId="0" borderId="42" xfId="0" applyNumberFormat="1" applyFont="1" applyBorder="1" applyAlignment="1">
      <alignment horizontal="center"/>
    </xf>
    <xf numFmtId="1" fontId="17" fillId="0" borderId="27" xfId="0" applyNumberFormat="1" applyFont="1" applyBorder="1" applyAlignment="1">
      <alignment horizontal="center"/>
    </xf>
    <xf numFmtId="1" fontId="18" fillId="0" borderId="43" xfId="0" applyNumberFormat="1" applyFont="1" applyBorder="1" applyAlignment="1">
      <alignment horizontal="center"/>
    </xf>
    <xf numFmtId="1" fontId="18" fillId="0" borderId="44" xfId="0" applyNumberFormat="1" applyFont="1" applyBorder="1" applyAlignment="1">
      <alignment horizontal="center"/>
    </xf>
    <xf numFmtId="1" fontId="3" fillId="0" borderId="45" xfId="0" applyNumberFormat="1" applyFont="1" applyBorder="1" applyAlignment="1">
      <alignment horizontal="center"/>
    </xf>
    <xf numFmtId="1" fontId="3" fillId="0" borderId="43" xfId="0" applyNumberFormat="1" applyFont="1" applyBorder="1" applyAlignment="1">
      <alignment horizontal="center"/>
    </xf>
    <xf numFmtId="1" fontId="3" fillId="0" borderId="16" xfId="0" applyNumberFormat="1" applyFont="1" applyBorder="1" applyAlignment="1">
      <alignment horizontal="center"/>
    </xf>
    <xf numFmtId="1" fontId="3" fillId="0" borderId="27" xfId="0" applyNumberFormat="1" applyFont="1" applyBorder="1" applyAlignment="1">
      <alignment horizontal="center"/>
    </xf>
    <xf numFmtId="1" fontId="15" fillId="0" borderId="40" xfId="0" applyNumberFormat="1" applyFont="1" applyBorder="1" applyAlignment="1">
      <alignment horizontal="center"/>
    </xf>
    <xf numFmtId="1" fontId="16" fillId="0" borderId="36" xfId="0" applyNumberFormat="1" applyFont="1" applyBorder="1" applyAlignment="1">
      <alignment horizontal="center"/>
    </xf>
    <xf numFmtId="1" fontId="16" fillId="0" borderId="38" xfId="0" applyNumberFormat="1" applyFont="1" applyBorder="1" applyAlignment="1">
      <alignment horizontal="center"/>
    </xf>
    <xf numFmtId="1" fontId="18" fillId="0" borderId="36" xfId="0" applyNumberFormat="1" applyFont="1" applyBorder="1" applyAlignment="1">
      <alignment horizontal="center"/>
    </xf>
    <xf numFmtId="1" fontId="18" fillId="0" borderId="38" xfId="0" applyNumberFormat="1" applyFont="1" applyBorder="1" applyAlignment="1">
      <alignment horizontal="center"/>
    </xf>
    <xf numFmtId="1" fontId="15" fillId="0" borderId="39" xfId="0" applyNumberFormat="1" applyFont="1" applyBorder="1" applyAlignment="1">
      <alignment horizontal="center"/>
    </xf>
    <xf numFmtId="1" fontId="3" fillId="0" borderId="46" xfId="0" applyNumberFormat="1" applyFont="1" applyBorder="1" applyAlignment="1">
      <alignment horizontal="center"/>
    </xf>
    <xf numFmtId="0" fontId="2" fillId="0" borderId="42" xfId="0" applyFont="1" applyBorder="1" applyAlignment="1"/>
    <xf numFmtId="1" fontId="15" fillId="0" borderId="44" xfId="0" applyNumberFormat="1" applyFont="1" applyBorder="1" applyAlignment="1">
      <alignment horizontal="center"/>
    </xf>
    <xf numFmtId="1" fontId="16" fillId="0" borderId="42" xfId="0" applyNumberFormat="1" applyFont="1" applyBorder="1" applyAlignment="1">
      <alignment horizontal="center"/>
    </xf>
    <xf numFmtId="1" fontId="16" fillId="0" borderId="27" xfId="0" applyNumberFormat="1" applyFont="1" applyBorder="1" applyAlignment="1">
      <alignment horizontal="center"/>
    </xf>
    <xf numFmtId="1" fontId="18" fillId="0" borderId="42" xfId="0" applyNumberFormat="1" applyFont="1" applyBorder="1" applyAlignment="1">
      <alignment horizontal="center"/>
    </xf>
    <xf numFmtId="1" fontId="18" fillId="0" borderId="27" xfId="0" applyNumberFormat="1" applyFont="1" applyBorder="1" applyAlignment="1">
      <alignment horizontal="center"/>
    </xf>
    <xf numFmtId="1" fontId="15" fillId="0" borderId="43" xfId="0" applyNumberFormat="1" applyFont="1" applyBorder="1" applyAlignment="1">
      <alignment horizontal="center"/>
    </xf>
    <xf numFmtId="1" fontId="3" fillId="0" borderId="47" xfId="0" applyNumberFormat="1" applyFont="1" applyBorder="1" applyAlignment="1">
      <alignment horizontal="center"/>
    </xf>
    <xf numFmtId="1" fontId="3" fillId="0" borderId="36" xfId="0" applyNumberFormat="1" applyFont="1" applyBorder="1" applyAlignment="1">
      <alignment horizontal="center"/>
    </xf>
    <xf numFmtId="1" fontId="3" fillId="0" borderId="42" xfId="0" applyNumberFormat="1" applyFont="1" applyBorder="1" applyAlignment="1">
      <alignment horizontal="center"/>
    </xf>
    <xf numFmtId="1" fontId="3" fillId="0" borderId="48" xfId="0" applyNumberFormat="1" applyFont="1" applyBorder="1" applyAlignment="1">
      <alignment horizontal="center"/>
    </xf>
    <xf numFmtId="1" fontId="3" fillId="0" borderId="49" xfId="0" applyNumberFormat="1" applyFont="1" applyBorder="1" applyAlignment="1">
      <alignment horizontal="center"/>
    </xf>
    <xf numFmtId="1" fontId="3" fillId="0" borderId="50" xfId="0" applyNumberFormat="1" applyFont="1" applyBorder="1" applyAlignment="1">
      <alignment horizontal="center"/>
    </xf>
    <xf numFmtId="0" fontId="19" fillId="0" borderId="40" xfId="0" applyFont="1" applyBorder="1"/>
    <xf numFmtId="1" fontId="17" fillId="0" borderId="39" xfId="0" applyNumberFormat="1" applyFont="1" applyBorder="1" applyAlignment="1">
      <alignment horizontal="center"/>
    </xf>
    <xf numFmtId="1" fontId="17" fillId="0" borderId="40" xfId="0" applyNumberFormat="1" applyFont="1" applyBorder="1" applyAlignment="1">
      <alignment horizontal="center"/>
    </xf>
    <xf numFmtId="0" fontId="19" fillId="0" borderId="44" xfId="0" applyFont="1" applyBorder="1"/>
    <xf numFmtId="1" fontId="17" fillId="0" borderId="43" xfId="0" applyNumberFormat="1" applyFont="1" applyBorder="1" applyAlignment="1">
      <alignment horizontal="center"/>
    </xf>
    <xf numFmtId="1" fontId="17" fillId="0" borderId="44" xfId="0" applyNumberFormat="1" applyFont="1" applyBorder="1" applyAlignment="1">
      <alignment horizontal="center"/>
    </xf>
    <xf numFmtId="1" fontId="10" fillId="0" borderId="14" xfId="0" applyNumberFormat="1" applyFont="1" applyFill="1" applyBorder="1" applyAlignment="1">
      <alignment horizontal="center"/>
    </xf>
    <xf numFmtId="1" fontId="10" fillId="0" borderId="15" xfId="0" applyNumberFormat="1" applyFont="1" applyFill="1" applyBorder="1" applyAlignment="1">
      <alignment horizontal="center"/>
    </xf>
    <xf numFmtId="1" fontId="10" fillId="2" borderId="5" xfId="0" applyNumberFormat="1" applyFont="1" applyFill="1" applyBorder="1" applyAlignment="1">
      <alignment horizontal="center"/>
    </xf>
    <xf numFmtId="1" fontId="10" fillId="0" borderId="22" xfId="0" applyNumberFormat="1" applyFont="1" applyFill="1" applyBorder="1" applyAlignment="1">
      <alignment horizontal="center"/>
    </xf>
    <xf numFmtId="1" fontId="10" fillId="0" borderId="3" xfId="0" applyNumberFormat="1" applyFont="1" applyFill="1" applyBorder="1" applyAlignment="1">
      <alignment horizontal="center"/>
    </xf>
    <xf numFmtId="1" fontId="10" fillId="0" borderId="11" xfId="0" applyNumberFormat="1" applyFont="1" applyFill="1" applyBorder="1" applyAlignment="1">
      <alignment horizontal="center"/>
    </xf>
    <xf numFmtId="1" fontId="10" fillId="0" borderId="21" xfId="0" applyNumberFormat="1" applyFont="1" applyFill="1" applyBorder="1" applyAlignment="1">
      <alignment horizontal="center"/>
    </xf>
    <xf numFmtId="1" fontId="10" fillId="0" borderId="43" xfId="0" applyNumberFormat="1" applyFont="1" applyFill="1" applyBorder="1" applyAlignment="1">
      <alignment horizontal="center"/>
    </xf>
    <xf numFmtId="1" fontId="10" fillId="0" borderId="27" xfId="0" applyNumberFormat="1" applyFont="1" applyFill="1" applyBorder="1" applyAlignment="1">
      <alignment horizontal="center"/>
    </xf>
    <xf numFmtId="1" fontId="10" fillId="0" borderId="0" xfId="0" applyNumberFormat="1" applyFont="1" applyFill="1" applyAlignment="1">
      <alignment horizontal="center"/>
    </xf>
    <xf numFmtId="1" fontId="10" fillId="0" borderId="2" xfId="0" applyNumberFormat="1" applyFont="1" applyFill="1" applyBorder="1" applyAlignment="1">
      <alignment horizontal="center"/>
    </xf>
    <xf numFmtId="1" fontId="10" fillId="0" borderId="20" xfId="0" applyNumberFormat="1" applyFont="1" applyFill="1" applyBorder="1" applyAlignment="1">
      <alignment horizontal="center"/>
    </xf>
    <xf numFmtId="1" fontId="10" fillId="0" borderId="36" xfId="0" applyNumberFormat="1" applyFont="1" applyFill="1" applyBorder="1" applyAlignment="1">
      <alignment horizontal="center"/>
    </xf>
    <xf numFmtId="1" fontId="10" fillId="0" borderId="38" xfId="0" applyNumberFormat="1" applyFont="1" applyFill="1" applyBorder="1" applyAlignment="1">
      <alignment horizontal="center"/>
    </xf>
    <xf numFmtId="1" fontId="10" fillId="0" borderId="42" xfId="0" applyNumberFormat="1" applyFont="1" applyFill="1" applyBorder="1" applyAlignment="1">
      <alignment horizontal="center"/>
    </xf>
    <xf numFmtId="1" fontId="17" fillId="0" borderId="10" xfId="0" applyNumberFormat="1" applyFont="1" applyBorder="1" applyAlignment="1">
      <alignment horizontal="center"/>
    </xf>
    <xf numFmtId="1" fontId="17" fillId="0" borderId="12" xfId="0" applyNumberFormat="1" applyFont="1" applyBorder="1" applyAlignment="1">
      <alignment horizontal="center"/>
    </xf>
    <xf numFmtId="1" fontId="10" fillId="0" borderId="25" xfId="0" applyNumberFormat="1" applyFont="1" applyFill="1" applyBorder="1" applyAlignment="1">
      <alignment horizontal="center"/>
    </xf>
    <xf numFmtId="1" fontId="10" fillId="0" borderId="26" xfId="0" applyNumberFormat="1" applyFont="1" applyFill="1" applyBorder="1" applyAlignment="1">
      <alignment horizontal="center"/>
    </xf>
    <xf numFmtId="1" fontId="15" fillId="0" borderId="2" xfId="0" applyNumberFormat="1" applyFont="1" applyFill="1" applyBorder="1" applyAlignment="1">
      <alignment horizontal="center"/>
    </xf>
    <xf numFmtId="1" fontId="15" fillId="0" borderId="3" xfId="0" applyNumberFormat="1" applyFont="1" applyFill="1" applyBorder="1" applyAlignment="1">
      <alignment horizontal="center"/>
    </xf>
    <xf numFmtId="1" fontId="10" fillId="0" borderId="13" xfId="0" applyNumberFormat="1" applyFont="1" applyFill="1" applyBorder="1" applyAlignment="1">
      <alignment horizontal="center"/>
    </xf>
    <xf numFmtId="1" fontId="10" fillId="0" borderId="17" xfId="0" applyNumberFormat="1" applyFont="1" applyFill="1" applyBorder="1" applyAlignment="1">
      <alignment horizontal="center"/>
    </xf>
    <xf numFmtId="1" fontId="15" fillId="0" borderId="48" xfId="0" applyNumberFormat="1" applyFont="1" applyBorder="1" applyAlignment="1">
      <alignment horizontal="center"/>
    </xf>
    <xf numFmtId="1" fontId="15" fillId="0" borderId="50" xfId="0" applyNumberFormat="1" applyFont="1" applyBorder="1" applyAlignment="1">
      <alignment horizontal="center"/>
    </xf>
    <xf numFmtId="1" fontId="17" fillId="0" borderId="51" xfId="0" applyNumberFormat="1" applyFont="1" applyBorder="1" applyAlignment="1">
      <alignment horizontal="center"/>
    </xf>
    <xf numFmtId="1" fontId="17" fillId="0" borderId="52" xfId="0" applyNumberFormat="1" applyFont="1" applyBorder="1" applyAlignment="1">
      <alignment horizontal="center"/>
    </xf>
    <xf numFmtId="1" fontId="15" fillId="0" borderId="51" xfId="0" applyNumberFormat="1" applyFont="1" applyBorder="1" applyAlignment="1">
      <alignment horizontal="center"/>
    </xf>
    <xf numFmtId="1" fontId="15" fillId="0" borderId="52" xfId="0" applyNumberFormat="1" applyFont="1" applyBorder="1" applyAlignment="1">
      <alignment horizontal="center"/>
    </xf>
    <xf numFmtId="1" fontId="10" fillId="0" borderId="50" xfId="0" applyNumberFormat="1" applyFont="1" applyFill="1" applyBorder="1" applyAlignment="1">
      <alignment horizontal="center"/>
    </xf>
    <xf numFmtId="1" fontId="3" fillId="0" borderId="53" xfId="0" applyNumberFormat="1" applyFont="1" applyBorder="1" applyAlignment="1">
      <alignment horizontal="center"/>
    </xf>
    <xf numFmtId="1" fontId="18" fillId="0" borderId="39" xfId="0" applyNumberFormat="1" applyFont="1" applyBorder="1" applyAlignment="1">
      <alignment horizontal="center"/>
    </xf>
    <xf numFmtId="1" fontId="18" fillId="0" borderId="40" xfId="0" applyNumberFormat="1" applyFont="1" applyBorder="1" applyAlignment="1">
      <alignment horizontal="center"/>
    </xf>
    <xf numFmtId="1" fontId="18" fillId="0" borderId="10" xfId="0" applyNumberFormat="1" applyFont="1" applyBorder="1" applyAlignment="1">
      <alignment horizontal="center"/>
    </xf>
    <xf numFmtId="1" fontId="18" fillId="0" borderId="12" xfId="0" applyNumberFormat="1" applyFont="1" applyBorder="1" applyAlignment="1">
      <alignment horizontal="center"/>
    </xf>
    <xf numFmtId="1" fontId="18" fillId="0" borderId="48" xfId="0" applyNumberFormat="1" applyFont="1" applyBorder="1" applyAlignment="1">
      <alignment horizontal="center"/>
    </xf>
    <xf numFmtId="1" fontId="18" fillId="0" borderId="50" xfId="0" applyNumberFormat="1" applyFont="1" applyBorder="1" applyAlignment="1">
      <alignment horizontal="center"/>
    </xf>
    <xf numFmtId="1" fontId="10" fillId="0" borderId="48" xfId="0" applyNumberFormat="1" applyFont="1" applyFill="1" applyBorder="1" applyAlignment="1">
      <alignment horizontal="center"/>
    </xf>
    <xf numFmtId="1" fontId="3" fillId="0" borderId="39" xfId="0" applyNumberFormat="1" applyFont="1" applyBorder="1" applyAlignment="1">
      <alignment horizontal="center"/>
    </xf>
    <xf numFmtId="1" fontId="18" fillId="0" borderId="20" xfId="0" applyNumberFormat="1" applyFont="1" applyFill="1" applyBorder="1" applyAlignment="1">
      <alignment horizontal="center"/>
    </xf>
    <xf numFmtId="1" fontId="18" fillId="0" borderId="21" xfId="0" applyNumberFormat="1" applyFont="1" applyFill="1" applyBorder="1" applyAlignment="1">
      <alignment horizontal="center"/>
    </xf>
    <xf numFmtId="0" fontId="2" fillId="0" borderId="25" xfId="0" applyFont="1" applyBorder="1" applyAlignment="1"/>
    <xf numFmtId="0" fontId="4" fillId="0" borderId="31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19" fillId="0" borderId="31" xfId="0" applyFont="1" applyBorder="1"/>
    <xf numFmtId="0" fontId="19" fillId="0" borderId="26" xfId="0" applyFont="1" applyBorder="1"/>
    <xf numFmtId="1" fontId="3" fillId="0" borderId="10" xfId="0" applyNumberFormat="1" applyFont="1" applyBorder="1" applyAlignment="1">
      <alignment horizontal="center"/>
    </xf>
    <xf numFmtId="1" fontId="12" fillId="0" borderId="7" xfId="0" applyNumberFormat="1" applyFont="1" applyBorder="1" applyAlignment="1">
      <alignment horizontal="center" vertical="center" wrapText="1"/>
    </xf>
    <xf numFmtId="1" fontId="12" fillId="0" borderId="14" xfId="0" applyNumberFormat="1" applyFont="1" applyBorder="1" applyAlignment="1">
      <alignment horizontal="center" vertical="center"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7" xfId="0" applyNumberFormat="1" applyFont="1" applyBorder="1" applyAlignment="1">
      <alignment horizontal="center" vertical="center" wrapText="1"/>
    </xf>
    <xf numFmtId="1" fontId="17" fillId="0" borderId="8" xfId="0" applyNumberFormat="1" applyFont="1" applyBorder="1" applyAlignment="1">
      <alignment horizontal="center" vertical="center" wrapText="1"/>
    </xf>
    <xf numFmtId="1" fontId="17" fillId="0" borderId="22" xfId="0" applyNumberFormat="1" applyFont="1" applyBorder="1" applyAlignment="1">
      <alignment horizontal="center" vertical="center" wrapText="1"/>
    </xf>
    <xf numFmtId="1" fontId="18" fillId="0" borderId="8" xfId="0" applyNumberFormat="1" applyFont="1" applyBorder="1" applyAlignment="1">
      <alignment horizontal="center" vertical="center" wrapText="1"/>
    </xf>
    <xf numFmtId="1" fontId="18" fillId="0" borderId="22" xfId="0" applyNumberFormat="1" applyFont="1" applyBorder="1" applyAlignment="1">
      <alignment horizontal="center" vertical="center" wrapText="1"/>
    </xf>
    <xf numFmtId="1" fontId="15" fillId="0" borderId="8" xfId="0" applyNumberFormat="1" applyFont="1" applyBorder="1" applyAlignment="1">
      <alignment horizontal="center" vertical="center" wrapText="1"/>
    </xf>
    <xf numFmtId="1" fontId="15" fillId="0" borderId="22" xfId="0" applyNumberFormat="1" applyFont="1" applyBorder="1" applyAlignment="1">
      <alignment horizontal="center" vertical="center" wrapText="1"/>
    </xf>
    <xf numFmtId="1" fontId="10" fillId="0" borderId="8" xfId="0" applyNumberFormat="1" applyFont="1" applyFill="1" applyBorder="1" applyAlignment="1">
      <alignment horizontal="center" vertical="center" wrapText="1"/>
    </xf>
    <xf numFmtId="1" fontId="10" fillId="0" borderId="29" xfId="0" applyNumberFormat="1" applyFont="1" applyFill="1" applyBorder="1" applyAlignment="1">
      <alignment horizontal="center" vertical="center" wrapText="1"/>
    </xf>
    <xf numFmtId="1" fontId="9" fillId="0" borderId="18" xfId="0" applyNumberFormat="1" applyFont="1" applyBorder="1" applyAlignment="1">
      <alignment horizontal="center" vertical="center" wrapText="1"/>
    </xf>
    <xf numFmtId="1" fontId="9" fillId="0" borderId="19" xfId="0" applyNumberFormat="1" applyFont="1" applyBorder="1" applyAlignment="1">
      <alignment horizontal="center" vertical="center" wrapText="1"/>
    </xf>
    <xf numFmtId="1" fontId="24" fillId="0" borderId="8" xfId="0" applyNumberFormat="1" applyFont="1" applyBorder="1" applyAlignment="1">
      <alignment horizontal="center" vertical="center" wrapText="1"/>
    </xf>
    <xf numFmtId="1" fontId="24" fillId="0" borderId="22" xfId="0" applyNumberFormat="1" applyFont="1" applyBorder="1" applyAlignment="1">
      <alignment horizontal="center" vertical="center" wrapText="1"/>
    </xf>
    <xf numFmtId="1" fontId="22" fillId="0" borderId="8" xfId="0" applyNumberFormat="1" applyFont="1" applyBorder="1" applyAlignment="1">
      <alignment horizontal="center" vertical="center" wrapText="1"/>
    </xf>
    <xf numFmtId="1" fontId="22" fillId="0" borderId="22" xfId="0" applyNumberFormat="1" applyFont="1" applyBorder="1" applyAlignment="1">
      <alignment horizontal="center" vertical="center" wrapText="1"/>
    </xf>
    <xf numFmtId="1" fontId="23" fillId="0" borderId="8" xfId="0" applyNumberFormat="1" applyFont="1" applyBorder="1" applyAlignment="1">
      <alignment horizontal="center" vertical="center" wrapText="1"/>
    </xf>
    <xf numFmtId="1" fontId="23" fillId="0" borderId="22" xfId="0" applyNumberFormat="1" applyFont="1" applyBorder="1" applyAlignment="1">
      <alignment horizontal="center" vertical="center" wrapText="1"/>
    </xf>
    <xf numFmtId="1" fontId="11" fillId="0" borderId="8" xfId="0" applyNumberFormat="1" applyFont="1" applyBorder="1" applyAlignment="1">
      <alignment horizontal="center" vertical="center" wrapText="1"/>
    </xf>
    <xf numFmtId="1" fontId="11" fillId="0" borderId="22" xfId="0" applyNumberFormat="1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1" fontId="22" fillId="0" borderId="28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1" fontId="12" fillId="0" borderId="2" xfId="0" applyNumberFormat="1" applyFont="1" applyBorder="1" applyAlignment="1">
      <alignment horizontal="center" vertical="center" wrapText="1"/>
    </xf>
    <xf numFmtId="1" fontId="12" fillId="0" borderId="13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/>
    </xf>
    <xf numFmtId="0" fontId="5" fillId="2" borderId="30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07"/>
  <sheetViews>
    <sheetView windowProtection="1" tabSelected="1" zoomScale="80" zoomScaleNormal="80" workbookViewId="0">
      <pane xSplit="7" ySplit="1" topLeftCell="H2" activePane="bottomRight" state="frozen"/>
      <selection pane="topRight" activeCell="G1" sqref="G1"/>
      <selection pane="bottomLeft" activeCell="A2" sqref="A2"/>
      <selection pane="bottomRight" activeCell="AL6" sqref="AL6"/>
    </sheetView>
  </sheetViews>
  <sheetFormatPr defaultRowHeight="15" x14ac:dyDescent="0.25"/>
  <cols>
    <col min="1" max="1" width="4.5703125" style="1" customWidth="1"/>
    <col min="2" max="2" width="5.7109375" style="81" bestFit="1" customWidth="1"/>
    <col min="3" max="3" width="21.5703125" style="41" bestFit="1" customWidth="1"/>
    <col min="4" max="4" width="11" style="129" bestFit="1" customWidth="1"/>
    <col min="5" max="5" width="4.85546875" style="81" bestFit="1" customWidth="1"/>
    <col min="6" max="6" width="26" style="169" bestFit="1" customWidth="1"/>
    <col min="7" max="7" width="16.5703125" style="169" bestFit="1" customWidth="1"/>
    <col min="8" max="8" width="4.140625" style="130" customWidth="1"/>
    <col min="9" max="9" width="3.7109375" style="130" customWidth="1"/>
    <col min="10" max="10" width="4.140625" style="131" hidden="1" customWidth="1"/>
    <col min="11" max="11" width="4.5703125" style="131" hidden="1" customWidth="1"/>
    <col min="12" max="13" width="4.140625" style="132" customWidth="1"/>
    <col min="14" max="15" width="4.140625" style="133" customWidth="1"/>
    <col min="16" max="16" width="4.140625" style="130" customWidth="1"/>
    <col min="17" max="17" width="3.7109375" style="130" customWidth="1"/>
    <col min="18" max="19" width="4.140625" style="131" customWidth="1"/>
    <col min="20" max="21" width="4.28515625" style="133" customWidth="1"/>
    <col min="22" max="23" width="4.140625" style="130" customWidth="1"/>
    <col min="24" max="25" width="4.140625" style="132" customWidth="1"/>
    <col min="26" max="27" width="4.140625" style="133" customWidth="1"/>
    <col min="28" max="29" width="4.140625" style="130" customWidth="1"/>
    <col min="30" max="31" width="4.140625" style="238" customWidth="1"/>
    <col min="32" max="32" width="9.42578125" style="9" customWidth="1"/>
    <col min="33" max="34" width="5.28515625" style="9" customWidth="1"/>
    <col min="35" max="35" width="5.28515625" style="12" customWidth="1"/>
  </cols>
  <sheetData>
    <row r="1" spans="1:35" ht="30.75" customHeight="1" x14ac:dyDescent="0.25">
      <c r="A1" s="303" t="s">
        <v>0</v>
      </c>
      <c r="B1" s="311" t="s">
        <v>1</v>
      </c>
      <c r="C1" s="313" t="s">
        <v>2</v>
      </c>
      <c r="D1" s="315" t="s">
        <v>276</v>
      </c>
      <c r="E1" s="311" t="s">
        <v>3</v>
      </c>
      <c r="F1" s="298" t="s">
        <v>5</v>
      </c>
      <c r="G1" s="300" t="s">
        <v>6</v>
      </c>
      <c r="H1" s="302" t="s">
        <v>346</v>
      </c>
      <c r="I1" s="293"/>
      <c r="J1" s="294"/>
      <c r="K1" s="295"/>
      <c r="L1" s="296" t="s">
        <v>254</v>
      </c>
      <c r="M1" s="297"/>
      <c r="N1" s="290" t="s">
        <v>242</v>
      </c>
      <c r="O1" s="291"/>
      <c r="P1" s="292" t="s">
        <v>347</v>
      </c>
      <c r="Q1" s="293"/>
      <c r="R1" s="294" t="s">
        <v>253</v>
      </c>
      <c r="S1" s="295"/>
      <c r="T1" s="282" t="s">
        <v>397</v>
      </c>
      <c r="U1" s="283"/>
      <c r="V1" s="284" t="s">
        <v>412</v>
      </c>
      <c r="W1" s="285"/>
      <c r="X1" s="280" t="s">
        <v>413</v>
      </c>
      <c r="Y1" s="281"/>
      <c r="Z1" s="282" t="s">
        <v>414</v>
      </c>
      <c r="AA1" s="283"/>
      <c r="AB1" s="284" t="s">
        <v>415</v>
      </c>
      <c r="AC1" s="285"/>
      <c r="AD1" s="286" t="s">
        <v>416</v>
      </c>
      <c r="AE1" s="287"/>
      <c r="AF1" s="288" t="s">
        <v>156</v>
      </c>
      <c r="AG1" s="309" t="s">
        <v>153</v>
      </c>
      <c r="AH1" s="276" t="s">
        <v>155</v>
      </c>
      <c r="AI1" s="278" t="s">
        <v>348</v>
      </c>
    </row>
    <row r="2" spans="1:35" ht="15" customHeight="1" thickBot="1" x14ac:dyDescent="0.3">
      <c r="A2" s="304"/>
      <c r="B2" s="312"/>
      <c r="C2" s="314"/>
      <c r="D2" s="316"/>
      <c r="E2" s="312"/>
      <c r="F2" s="299"/>
      <c r="G2" s="301"/>
      <c r="H2" s="82" t="s">
        <v>133</v>
      </c>
      <c r="I2" s="83" t="s">
        <v>134</v>
      </c>
      <c r="J2" s="84"/>
      <c r="K2" s="84"/>
      <c r="L2" s="85" t="s">
        <v>137</v>
      </c>
      <c r="M2" s="85" t="s">
        <v>138</v>
      </c>
      <c r="N2" s="86" t="s">
        <v>139</v>
      </c>
      <c r="O2" s="86" t="s">
        <v>140</v>
      </c>
      <c r="P2" s="87" t="s">
        <v>141</v>
      </c>
      <c r="Q2" s="87" t="s">
        <v>142</v>
      </c>
      <c r="R2" s="84" t="s">
        <v>135</v>
      </c>
      <c r="S2" s="84" t="s">
        <v>136</v>
      </c>
      <c r="T2" s="86" t="s">
        <v>417</v>
      </c>
      <c r="U2" s="86" t="s">
        <v>418</v>
      </c>
      <c r="V2" s="87" t="s">
        <v>143</v>
      </c>
      <c r="W2" s="87" t="s">
        <v>144</v>
      </c>
      <c r="X2" s="85" t="s">
        <v>145</v>
      </c>
      <c r="Y2" s="85" t="s">
        <v>146</v>
      </c>
      <c r="Z2" s="86" t="s">
        <v>147</v>
      </c>
      <c r="AA2" s="86" t="s">
        <v>148</v>
      </c>
      <c r="AB2" s="87" t="s">
        <v>149</v>
      </c>
      <c r="AC2" s="87" t="s">
        <v>150</v>
      </c>
      <c r="AD2" s="229" t="s">
        <v>151</v>
      </c>
      <c r="AE2" s="230" t="s">
        <v>152</v>
      </c>
      <c r="AF2" s="289"/>
      <c r="AG2" s="310"/>
      <c r="AH2" s="277"/>
      <c r="AI2" s="279"/>
    </row>
    <row r="3" spans="1:35" s="3" customFormat="1" ht="15.75" thickBot="1" x14ac:dyDescent="0.3">
      <c r="A3" s="6" t="s">
        <v>277</v>
      </c>
      <c r="B3" s="77"/>
      <c r="C3" s="7"/>
      <c r="D3" s="88"/>
      <c r="E3" s="77"/>
      <c r="F3" s="162"/>
      <c r="G3" s="162"/>
      <c r="H3" s="89"/>
      <c r="I3" s="89"/>
      <c r="J3" s="90"/>
      <c r="K3" s="90"/>
      <c r="L3" s="91"/>
      <c r="M3" s="91"/>
      <c r="N3" s="92"/>
      <c r="O3" s="92"/>
      <c r="P3" s="89"/>
      <c r="Q3" s="89"/>
      <c r="R3" s="90"/>
      <c r="S3" s="90"/>
      <c r="T3" s="92"/>
      <c r="U3" s="92"/>
      <c r="V3" s="89"/>
      <c r="W3" s="89"/>
      <c r="X3" s="91"/>
      <c r="Y3" s="91"/>
      <c r="Z3" s="92"/>
      <c r="AA3" s="92"/>
      <c r="AB3" s="89"/>
      <c r="AC3" s="89"/>
      <c r="AD3" s="231"/>
      <c r="AE3" s="231"/>
      <c r="AF3" s="10"/>
      <c r="AG3" s="10"/>
      <c r="AH3" s="10"/>
      <c r="AI3" s="13"/>
    </row>
    <row r="4" spans="1:35" ht="15" customHeight="1" x14ac:dyDescent="0.25">
      <c r="A4" s="15" t="s">
        <v>7</v>
      </c>
      <c r="B4" s="78">
        <v>5967</v>
      </c>
      <c r="C4" s="38" t="s">
        <v>243</v>
      </c>
      <c r="D4" s="93"/>
      <c r="E4" s="78">
        <v>2019</v>
      </c>
      <c r="F4" s="163"/>
      <c r="G4" s="164" t="s">
        <v>58</v>
      </c>
      <c r="H4" s="94"/>
      <c r="I4" s="95"/>
      <c r="J4" s="96"/>
      <c r="K4" s="97"/>
      <c r="L4" s="98">
        <v>30</v>
      </c>
      <c r="M4" s="99">
        <v>1</v>
      </c>
      <c r="N4" s="100">
        <v>30</v>
      </c>
      <c r="O4" s="101">
        <v>1</v>
      </c>
      <c r="P4" s="94"/>
      <c r="Q4" s="95"/>
      <c r="R4" s="96"/>
      <c r="S4" s="97"/>
      <c r="T4" s="134">
        <v>30</v>
      </c>
      <c r="U4" s="135">
        <v>1</v>
      </c>
      <c r="V4" s="104">
        <v>30</v>
      </c>
      <c r="W4" s="105">
        <v>1</v>
      </c>
      <c r="X4" s="98"/>
      <c r="Y4" s="99"/>
      <c r="Z4" s="100"/>
      <c r="AA4" s="101"/>
      <c r="AB4" s="94"/>
      <c r="AC4" s="95"/>
      <c r="AD4" s="232"/>
      <c r="AE4" s="233"/>
      <c r="AF4" s="55"/>
      <c r="AG4" s="31">
        <f t="shared" ref="AG4:AG17" si="0">SUM(H4+J4+L4+N4+P4+R4+T4+V4+X4+Z4+AB4+AD4+AF4)</f>
        <v>120</v>
      </c>
      <c r="AH4" s="26">
        <f t="shared" ref="AH4:AH17" si="1">COUNTA(H4,J4,L4,N4,P4,R4,T4,V4,X4,Z4,AB4,AD4)</f>
        <v>4</v>
      </c>
      <c r="AI4" s="27">
        <f t="shared" ref="AI4:AI17" si="2">SUM(I4+K4+M4+O4+Q4+S4+U4+W4+Y4+AA4+AC4+AE4)</f>
        <v>4</v>
      </c>
    </row>
    <row r="5" spans="1:35" ht="15" customHeight="1" x14ac:dyDescent="0.25">
      <c r="A5" s="19" t="s">
        <v>11</v>
      </c>
      <c r="B5" s="79">
        <v>6036</v>
      </c>
      <c r="C5" s="39" t="s">
        <v>322</v>
      </c>
      <c r="D5" s="106"/>
      <c r="E5" s="79">
        <v>2020</v>
      </c>
      <c r="F5" s="165"/>
      <c r="G5" s="166" t="s">
        <v>58</v>
      </c>
      <c r="H5" s="107"/>
      <c r="I5" s="108"/>
      <c r="J5" s="109"/>
      <c r="K5" s="110"/>
      <c r="L5" s="111"/>
      <c r="M5" s="112"/>
      <c r="N5" s="113">
        <v>20</v>
      </c>
      <c r="O5" s="114">
        <v>4</v>
      </c>
      <c r="P5" s="107">
        <v>30</v>
      </c>
      <c r="Q5" s="108">
        <v>1</v>
      </c>
      <c r="R5" s="109">
        <v>30</v>
      </c>
      <c r="S5" s="110">
        <v>1</v>
      </c>
      <c r="T5" s="139">
        <v>22</v>
      </c>
      <c r="U5" s="140">
        <v>3</v>
      </c>
      <c r="V5" s="117"/>
      <c r="W5" s="118"/>
      <c r="X5" s="111"/>
      <c r="Y5" s="112"/>
      <c r="Z5" s="113"/>
      <c r="AA5" s="114"/>
      <c r="AB5" s="107"/>
      <c r="AC5" s="108"/>
      <c r="AD5" s="234"/>
      <c r="AE5" s="235"/>
      <c r="AF5" s="56"/>
      <c r="AG5" s="32">
        <f t="shared" si="0"/>
        <v>102</v>
      </c>
      <c r="AH5" s="8">
        <f t="shared" si="1"/>
        <v>4</v>
      </c>
      <c r="AI5" s="28">
        <f t="shared" si="2"/>
        <v>9</v>
      </c>
    </row>
    <row r="6" spans="1:35" ht="15" customHeight="1" x14ac:dyDescent="0.25">
      <c r="A6" s="21" t="s">
        <v>14</v>
      </c>
      <c r="B6" s="79">
        <v>6032</v>
      </c>
      <c r="C6" s="39" t="s">
        <v>340</v>
      </c>
      <c r="D6" s="106"/>
      <c r="E6" s="79">
        <v>2020</v>
      </c>
      <c r="F6" s="165"/>
      <c r="G6" s="166"/>
      <c r="H6" s="107"/>
      <c r="I6" s="108"/>
      <c r="J6" s="109"/>
      <c r="K6" s="110"/>
      <c r="L6" s="111"/>
      <c r="M6" s="112"/>
      <c r="N6" s="113"/>
      <c r="O6" s="114"/>
      <c r="P6" s="107">
        <v>22</v>
      </c>
      <c r="Q6" s="108">
        <v>3</v>
      </c>
      <c r="R6" s="109">
        <v>20</v>
      </c>
      <c r="S6" s="110">
        <v>4</v>
      </c>
      <c r="T6" s="139"/>
      <c r="U6" s="140"/>
      <c r="V6" s="117">
        <v>22</v>
      </c>
      <c r="W6" s="118">
        <v>3</v>
      </c>
      <c r="X6" s="111"/>
      <c r="Y6" s="112"/>
      <c r="Z6" s="113"/>
      <c r="AA6" s="114"/>
      <c r="AB6" s="107"/>
      <c r="AC6" s="108"/>
      <c r="AD6" s="234"/>
      <c r="AE6" s="235"/>
      <c r="AF6" s="56"/>
      <c r="AG6" s="32">
        <f t="shared" si="0"/>
        <v>64</v>
      </c>
      <c r="AH6" s="8">
        <f t="shared" si="1"/>
        <v>3</v>
      </c>
      <c r="AI6" s="28">
        <f t="shared" si="2"/>
        <v>10</v>
      </c>
    </row>
    <row r="7" spans="1:35" ht="15" customHeight="1" x14ac:dyDescent="0.25">
      <c r="A7" s="21" t="s">
        <v>18</v>
      </c>
      <c r="B7" s="79">
        <v>6060</v>
      </c>
      <c r="C7" s="39" t="s">
        <v>320</v>
      </c>
      <c r="D7" s="106"/>
      <c r="E7" s="79">
        <v>2019</v>
      </c>
      <c r="F7" s="165"/>
      <c r="G7" s="166" t="s">
        <v>58</v>
      </c>
      <c r="H7" s="107"/>
      <c r="I7" s="108"/>
      <c r="J7" s="109"/>
      <c r="K7" s="110"/>
      <c r="L7" s="111"/>
      <c r="M7" s="112"/>
      <c r="N7" s="113">
        <v>25</v>
      </c>
      <c r="O7" s="114">
        <v>2</v>
      </c>
      <c r="P7" s="107">
        <v>25</v>
      </c>
      <c r="Q7" s="108">
        <v>2</v>
      </c>
      <c r="R7" s="109"/>
      <c r="S7" s="110"/>
      <c r="T7" s="139"/>
      <c r="U7" s="140"/>
      <c r="V7" s="117"/>
      <c r="W7" s="118"/>
      <c r="X7" s="111"/>
      <c r="Y7" s="112"/>
      <c r="Z7" s="113"/>
      <c r="AA7" s="114"/>
      <c r="AB7" s="107"/>
      <c r="AC7" s="108"/>
      <c r="AD7" s="234"/>
      <c r="AE7" s="235"/>
      <c r="AF7" s="56"/>
      <c r="AG7" s="32">
        <f t="shared" si="0"/>
        <v>50</v>
      </c>
      <c r="AH7" s="8">
        <f t="shared" si="1"/>
        <v>2</v>
      </c>
      <c r="AI7" s="28">
        <f t="shared" si="2"/>
        <v>4</v>
      </c>
    </row>
    <row r="8" spans="1:35" ht="15" customHeight="1" x14ac:dyDescent="0.25">
      <c r="A8" s="21" t="s">
        <v>18</v>
      </c>
      <c r="B8" s="79">
        <v>5977</v>
      </c>
      <c r="C8" s="39" t="s">
        <v>250</v>
      </c>
      <c r="D8" s="106"/>
      <c r="E8" s="79">
        <v>2019</v>
      </c>
      <c r="F8" s="165" t="s">
        <v>251</v>
      </c>
      <c r="G8" s="166" t="s">
        <v>24</v>
      </c>
      <c r="H8" s="107">
        <v>25</v>
      </c>
      <c r="I8" s="108">
        <v>2</v>
      </c>
      <c r="J8" s="109"/>
      <c r="K8" s="110"/>
      <c r="L8" s="111"/>
      <c r="M8" s="112"/>
      <c r="N8" s="113"/>
      <c r="O8" s="114"/>
      <c r="P8" s="107"/>
      <c r="Q8" s="108"/>
      <c r="R8" s="109"/>
      <c r="S8" s="110"/>
      <c r="T8" s="139">
        <v>25</v>
      </c>
      <c r="U8" s="140">
        <v>2</v>
      </c>
      <c r="V8" s="117"/>
      <c r="W8" s="118"/>
      <c r="X8" s="111"/>
      <c r="Y8" s="112"/>
      <c r="Z8" s="113"/>
      <c r="AA8" s="114"/>
      <c r="AB8" s="107"/>
      <c r="AC8" s="108"/>
      <c r="AD8" s="234"/>
      <c r="AE8" s="235"/>
      <c r="AF8" s="56"/>
      <c r="AG8" s="32">
        <f t="shared" si="0"/>
        <v>50</v>
      </c>
      <c r="AH8" s="8">
        <f t="shared" si="1"/>
        <v>2</v>
      </c>
      <c r="AI8" s="28">
        <f t="shared" si="2"/>
        <v>4</v>
      </c>
    </row>
    <row r="9" spans="1:35" ht="15" customHeight="1" x14ac:dyDescent="0.25">
      <c r="A9" s="19" t="s">
        <v>37</v>
      </c>
      <c r="B9" s="79">
        <v>6051</v>
      </c>
      <c r="C9" s="39" t="s">
        <v>300</v>
      </c>
      <c r="D9" s="106"/>
      <c r="E9" s="79">
        <v>2019</v>
      </c>
      <c r="F9" s="165"/>
      <c r="G9" s="166" t="s">
        <v>24</v>
      </c>
      <c r="H9" s="107"/>
      <c r="I9" s="108"/>
      <c r="J9" s="109"/>
      <c r="K9" s="110"/>
      <c r="L9" s="111">
        <v>25</v>
      </c>
      <c r="M9" s="112">
        <v>2</v>
      </c>
      <c r="N9" s="113"/>
      <c r="O9" s="114"/>
      <c r="P9" s="107"/>
      <c r="Q9" s="108"/>
      <c r="R9" s="109">
        <v>22</v>
      </c>
      <c r="S9" s="110">
        <v>3</v>
      </c>
      <c r="T9" s="139"/>
      <c r="U9" s="140"/>
      <c r="V9" s="117"/>
      <c r="W9" s="118"/>
      <c r="X9" s="111"/>
      <c r="Y9" s="112"/>
      <c r="Z9" s="113"/>
      <c r="AA9" s="114"/>
      <c r="AB9" s="107"/>
      <c r="AC9" s="108"/>
      <c r="AD9" s="234"/>
      <c r="AE9" s="235"/>
      <c r="AF9" s="56"/>
      <c r="AG9" s="32">
        <f t="shared" si="0"/>
        <v>47</v>
      </c>
      <c r="AH9" s="8">
        <f t="shared" si="1"/>
        <v>2</v>
      </c>
      <c r="AI9" s="28">
        <f t="shared" si="2"/>
        <v>5</v>
      </c>
    </row>
    <row r="10" spans="1:35" ht="15" customHeight="1" x14ac:dyDescent="0.25">
      <c r="A10" s="21" t="s">
        <v>40</v>
      </c>
      <c r="B10" s="79" t="s">
        <v>12</v>
      </c>
      <c r="C10" s="39" t="s">
        <v>170</v>
      </c>
      <c r="D10" s="106"/>
      <c r="E10" s="79">
        <v>2019</v>
      </c>
      <c r="F10" s="165" t="s">
        <v>279</v>
      </c>
      <c r="G10" s="166" t="s">
        <v>13</v>
      </c>
      <c r="H10" s="107">
        <v>30</v>
      </c>
      <c r="I10" s="108">
        <v>1</v>
      </c>
      <c r="J10" s="109"/>
      <c r="K10" s="110"/>
      <c r="L10" s="111"/>
      <c r="M10" s="112"/>
      <c r="N10" s="113"/>
      <c r="O10" s="114"/>
      <c r="P10" s="107"/>
      <c r="Q10" s="108"/>
      <c r="R10" s="109"/>
      <c r="S10" s="110"/>
      <c r="T10" s="139"/>
      <c r="U10" s="140"/>
      <c r="V10" s="117"/>
      <c r="W10" s="118"/>
      <c r="X10" s="111"/>
      <c r="Y10" s="112"/>
      <c r="Z10" s="113"/>
      <c r="AA10" s="114"/>
      <c r="AB10" s="107"/>
      <c r="AC10" s="108"/>
      <c r="AD10" s="234"/>
      <c r="AE10" s="235"/>
      <c r="AF10" s="56"/>
      <c r="AG10" s="32">
        <f t="shared" si="0"/>
        <v>30</v>
      </c>
      <c r="AH10" s="8">
        <f t="shared" si="1"/>
        <v>1</v>
      </c>
      <c r="AI10" s="28">
        <f t="shared" si="2"/>
        <v>1</v>
      </c>
    </row>
    <row r="11" spans="1:35" ht="15" customHeight="1" x14ac:dyDescent="0.25">
      <c r="A11" s="21" t="s">
        <v>61</v>
      </c>
      <c r="B11" s="79">
        <v>6071</v>
      </c>
      <c r="C11" s="39" t="s">
        <v>349</v>
      </c>
      <c r="D11" s="106"/>
      <c r="E11" s="79">
        <v>2019</v>
      </c>
      <c r="F11" s="165"/>
      <c r="G11" s="166" t="s">
        <v>24</v>
      </c>
      <c r="H11" s="107"/>
      <c r="I11" s="108"/>
      <c r="J11" s="109"/>
      <c r="K11" s="110"/>
      <c r="L11" s="111"/>
      <c r="M11" s="112"/>
      <c r="N11" s="113"/>
      <c r="O11" s="114"/>
      <c r="P11" s="107"/>
      <c r="Q11" s="108"/>
      <c r="R11" s="109">
        <v>25</v>
      </c>
      <c r="S11" s="110">
        <v>2</v>
      </c>
      <c r="T11" s="139"/>
      <c r="U11" s="140"/>
      <c r="V11" s="117"/>
      <c r="W11" s="118"/>
      <c r="X11" s="111"/>
      <c r="Y11" s="112"/>
      <c r="Z11" s="113"/>
      <c r="AA11" s="114"/>
      <c r="AB11" s="107"/>
      <c r="AC11" s="108"/>
      <c r="AD11" s="234"/>
      <c r="AE11" s="235"/>
      <c r="AF11" s="56"/>
      <c r="AG11" s="32">
        <f t="shared" si="0"/>
        <v>25</v>
      </c>
      <c r="AH11" s="8">
        <f t="shared" si="1"/>
        <v>1</v>
      </c>
      <c r="AI11" s="28">
        <f t="shared" si="2"/>
        <v>2</v>
      </c>
    </row>
    <row r="12" spans="1:35" ht="15" customHeight="1" x14ac:dyDescent="0.25">
      <c r="A12" s="21" t="s">
        <v>64</v>
      </c>
      <c r="B12" s="79">
        <v>6106</v>
      </c>
      <c r="C12" s="39" t="s">
        <v>402</v>
      </c>
      <c r="D12" s="106"/>
      <c r="E12" s="79">
        <v>2019</v>
      </c>
      <c r="F12" s="165"/>
      <c r="G12" s="166" t="s">
        <v>403</v>
      </c>
      <c r="H12" s="107"/>
      <c r="I12" s="108"/>
      <c r="J12" s="109"/>
      <c r="K12" s="110"/>
      <c r="L12" s="111"/>
      <c r="M12" s="112"/>
      <c r="N12" s="113"/>
      <c r="O12" s="114"/>
      <c r="P12" s="107"/>
      <c r="Q12" s="108"/>
      <c r="R12" s="109"/>
      <c r="S12" s="110"/>
      <c r="T12" s="139"/>
      <c r="U12" s="140"/>
      <c r="V12" s="117">
        <v>25</v>
      </c>
      <c r="W12" s="118">
        <v>2</v>
      </c>
      <c r="X12" s="111"/>
      <c r="Y12" s="112"/>
      <c r="Z12" s="113"/>
      <c r="AA12" s="114"/>
      <c r="AB12" s="107"/>
      <c r="AC12" s="108"/>
      <c r="AD12" s="234"/>
      <c r="AE12" s="235"/>
      <c r="AF12" s="56"/>
      <c r="AG12" s="32">
        <f t="shared" si="0"/>
        <v>25</v>
      </c>
      <c r="AH12" s="8">
        <f t="shared" si="1"/>
        <v>1</v>
      </c>
      <c r="AI12" s="28">
        <f t="shared" si="2"/>
        <v>2</v>
      </c>
    </row>
    <row r="13" spans="1:35" ht="15" customHeight="1" x14ac:dyDescent="0.25">
      <c r="A13" s="21" t="s">
        <v>67</v>
      </c>
      <c r="B13" s="79">
        <v>6040</v>
      </c>
      <c r="C13" s="39" t="s">
        <v>278</v>
      </c>
      <c r="D13" s="106"/>
      <c r="E13" s="79">
        <v>2020</v>
      </c>
      <c r="F13" s="165"/>
      <c r="G13" s="166" t="s">
        <v>24</v>
      </c>
      <c r="H13" s="119">
        <v>22</v>
      </c>
      <c r="I13" s="120">
        <v>3</v>
      </c>
      <c r="J13" s="109"/>
      <c r="K13" s="110"/>
      <c r="L13" s="111"/>
      <c r="M13" s="112"/>
      <c r="N13" s="113"/>
      <c r="O13" s="114"/>
      <c r="P13" s="107"/>
      <c r="Q13" s="108"/>
      <c r="R13" s="109"/>
      <c r="S13" s="110"/>
      <c r="T13" s="139"/>
      <c r="U13" s="140"/>
      <c r="V13" s="117"/>
      <c r="W13" s="118"/>
      <c r="X13" s="111"/>
      <c r="Y13" s="112"/>
      <c r="Z13" s="113"/>
      <c r="AA13" s="114"/>
      <c r="AB13" s="107"/>
      <c r="AC13" s="108"/>
      <c r="AD13" s="234"/>
      <c r="AE13" s="235"/>
      <c r="AF13" s="56"/>
      <c r="AG13" s="32">
        <f t="shared" si="0"/>
        <v>22</v>
      </c>
      <c r="AH13" s="8">
        <f t="shared" si="1"/>
        <v>1</v>
      </c>
      <c r="AI13" s="28">
        <f t="shared" si="2"/>
        <v>3</v>
      </c>
    </row>
    <row r="14" spans="1:35" ht="15" customHeight="1" x14ac:dyDescent="0.25">
      <c r="A14" s="19" t="s">
        <v>68</v>
      </c>
      <c r="B14" s="79">
        <v>6054</v>
      </c>
      <c r="C14" s="39" t="s">
        <v>321</v>
      </c>
      <c r="D14" s="106"/>
      <c r="E14" s="79">
        <v>2019</v>
      </c>
      <c r="F14" s="165"/>
      <c r="G14" s="166" t="s">
        <v>325</v>
      </c>
      <c r="H14" s="107"/>
      <c r="I14" s="108"/>
      <c r="J14" s="109"/>
      <c r="K14" s="110"/>
      <c r="L14" s="111"/>
      <c r="M14" s="112"/>
      <c r="N14" s="113">
        <v>22</v>
      </c>
      <c r="O14" s="114">
        <v>3</v>
      </c>
      <c r="P14" s="107"/>
      <c r="Q14" s="108"/>
      <c r="R14" s="109"/>
      <c r="S14" s="110"/>
      <c r="T14" s="139"/>
      <c r="U14" s="140"/>
      <c r="V14" s="117"/>
      <c r="W14" s="118"/>
      <c r="X14" s="111"/>
      <c r="Y14" s="112"/>
      <c r="Z14" s="113"/>
      <c r="AA14" s="114"/>
      <c r="AB14" s="107"/>
      <c r="AC14" s="108"/>
      <c r="AD14" s="234"/>
      <c r="AE14" s="235"/>
      <c r="AF14" s="56"/>
      <c r="AG14" s="32">
        <f t="shared" si="0"/>
        <v>22</v>
      </c>
      <c r="AH14" s="8">
        <f t="shared" si="1"/>
        <v>1</v>
      </c>
      <c r="AI14" s="28">
        <f t="shared" si="2"/>
        <v>3</v>
      </c>
    </row>
    <row r="15" spans="1:35" ht="15" customHeight="1" x14ac:dyDescent="0.25">
      <c r="A15" s="19" t="s">
        <v>157</v>
      </c>
      <c r="B15" s="79">
        <v>6064</v>
      </c>
      <c r="C15" s="39" t="s">
        <v>323</v>
      </c>
      <c r="D15" s="106"/>
      <c r="E15" s="79">
        <v>2020</v>
      </c>
      <c r="F15" s="165"/>
      <c r="G15" s="166"/>
      <c r="H15" s="107"/>
      <c r="I15" s="108"/>
      <c r="J15" s="109"/>
      <c r="K15" s="110"/>
      <c r="L15" s="111"/>
      <c r="M15" s="112"/>
      <c r="N15" s="113">
        <v>18</v>
      </c>
      <c r="O15" s="114">
        <v>5</v>
      </c>
      <c r="P15" s="107"/>
      <c r="Q15" s="108"/>
      <c r="R15" s="109"/>
      <c r="S15" s="110"/>
      <c r="T15" s="139"/>
      <c r="U15" s="140"/>
      <c r="V15" s="117"/>
      <c r="W15" s="118"/>
      <c r="X15" s="111"/>
      <c r="Y15" s="112"/>
      <c r="Z15" s="113"/>
      <c r="AA15" s="114"/>
      <c r="AB15" s="107"/>
      <c r="AC15" s="108"/>
      <c r="AD15" s="234"/>
      <c r="AE15" s="235"/>
      <c r="AF15" s="56"/>
      <c r="AG15" s="32">
        <f t="shared" si="0"/>
        <v>18</v>
      </c>
      <c r="AH15" s="8">
        <f t="shared" si="1"/>
        <v>1</v>
      </c>
      <c r="AI15" s="28">
        <f t="shared" si="2"/>
        <v>5</v>
      </c>
    </row>
    <row r="16" spans="1:35" ht="15" customHeight="1" x14ac:dyDescent="0.25">
      <c r="A16" s="19" t="s">
        <v>158</v>
      </c>
      <c r="B16" s="79">
        <v>6062</v>
      </c>
      <c r="C16" s="39" t="s">
        <v>324</v>
      </c>
      <c r="D16" s="106"/>
      <c r="E16" s="79">
        <v>2020</v>
      </c>
      <c r="F16" s="165"/>
      <c r="G16" s="166"/>
      <c r="H16" s="107"/>
      <c r="I16" s="108"/>
      <c r="J16" s="109"/>
      <c r="K16" s="110"/>
      <c r="L16" s="111"/>
      <c r="M16" s="112"/>
      <c r="N16" s="113">
        <v>16</v>
      </c>
      <c r="O16" s="114">
        <v>6</v>
      </c>
      <c r="P16" s="107"/>
      <c r="Q16" s="108"/>
      <c r="R16" s="109"/>
      <c r="S16" s="110"/>
      <c r="T16" s="139"/>
      <c r="U16" s="140"/>
      <c r="V16" s="117"/>
      <c r="W16" s="118"/>
      <c r="X16" s="111"/>
      <c r="Y16" s="112"/>
      <c r="Z16" s="113"/>
      <c r="AA16" s="114"/>
      <c r="AB16" s="107"/>
      <c r="AC16" s="108"/>
      <c r="AD16" s="234"/>
      <c r="AE16" s="235"/>
      <c r="AF16" s="56"/>
      <c r="AG16" s="32">
        <f t="shared" si="0"/>
        <v>16</v>
      </c>
      <c r="AH16" s="8">
        <f t="shared" si="1"/>
        <v>1</v>
      </c>
      <c r="AI16" s="28">
        <f t="shared" si="2"/>
        <v>6</v>
      </c>
    </row>
    <row r="17" spans="1:35" ht="15" customHeight="1" thickBot="1" x14ac:dyDescent="0.3">
      <c r="A17" s="186" t="s">
        <v>159</v>
      </c>
      <c r="B17" s="187">
        <v>6089</v>
      </c>
      <c r="C17" s="42" t="s">
        <v>374</v>
      </c>
      <c r="D17" s="188"/>
      <c r="E17" s="187">
        <v>2020</v>
      </c>
      <c r="F17" s="189"/>
      <c r="G17" s="190" t="s">
        <v>375</v>
      </c>
      <c r="H17" s="191"/>
      <c r="I17" s="192"/>
      <c r="J17" s="193"/>
      <c r="K17" s="194"/>
      <c r="L17" s="195"/>
      <c r="M17" s="196"/>
      <c r="N17" s="197"/>
      <c r="O17" s="198"/>
      <c r="P17" s="191"/>
      <c r="Q17" s="192"/>
      <c r="R17" s="193"/>
      <c r="S17" s="194"/>
      <c r="T17" s="214">
        <v>0</v>
      </c>
      <c r="U17" s="215"/>
      <c r="V17" s="216"/>
      <c r="W17" s="211"/>
      <c r="X17" s="195"/>
      <c r="Y17" s="196"/>
      <c r="Z17" s="197"/>
      <c r="AA17" s="198"/>
      <c r="AB17" s="191"/>
      <c r="AC17" s="192"/>
      <c r="AD17" s="236"/>
      <c r="AE17" s="237"/>
      <c r="AF17" s="199"/>
      <c r="AG17" s="200">
        <f t="shared" si="0"/>
        <v>0</v>
      </c>
      <c r="AH17" s="201">
        <f t="shared" si="1"/>
        <v>1</v>
      </c>
      <c r="AI17" s="202">
        <f t="shared" si="2"/>
        <v>0</v>
      </c>
    </row>
    <row r="18" spans="1:35" ht="15" customHeight="1" thickBot="1" x14ac:dyDescent="0.3">
      <c r="A18" s="2"/>
      <c r="AI18" s="9"/>
    </row>
    <row r="19" spans="1:35" ht="30.75" customHeight="1" x14ac:dyDescent="0.25">
      <c r="A19" s="303" t="s">
        <v>0</v>
      </c>
      <c r="B19" s="311" t="s">
        <v>1</v>
      </c>
      <c r="C19" s="313" t="s">
        <v>2</v>
      </c>
      <c r="D19" s="315" t="s">
        <v>276</v>
      </c>
      <c r="E19" s="311" t="s">
        <v>3</v>
      </c>
      <c r="F19" s="298" t="s">
        <v>5</v>
      </c>
      <c r="G19" s="300" t="s">
        <v>6</v>
      </c>
      <c r="H19" s="302" t="s">
        <v>346</v>
      </c>
      <c r="I19" s="293"/>
      <c r="J19" s="294"/>
      <c r="K19" s="295"/>
      <c r="L19" s="296" t="s">
        <v>254</v>
      </c>
      <c r="M19" s="297"/>
      <c r="N19" s="290" t="s">
        <v>242</v>
      </c>
      <c r="O19" s="291"/>
      <c r="P19" s="292" t="s">
        <v>347</v>
      </c>
      <c r="Q19" s="293"/>
      <c r="R19" s="294" t="s">
        <v>253</v>
      </c>
      <c r="S19" s="295"/>
      <c r="T19" s="282" t="s">
        <v>397</v>
      </c>
      <c r="U19" s="283"/>
      <c r="V19" s="284" t="s">
        <v>412</v>
      </c>
      <c r="W19" s="285"/>
      <c r="X19" s="280" t="s">
        <v>413</v>
      </c>
      <c r="Y19" s="281"/>
      <c r="Z19" s="282" t="s">
        <v>414</v>
      </c>
      <c r="AA19" s="283"/>
      <c r="AB19" s="284" t="s">
        <v>415</v>
      </c>
      <c r="AC19" s="285"/>
      <c r="AD19" s="286" t="s">
        <v>416</v>
      </c>
      <c r="AE19" s="287"/>
      <c r="AF19" s="288" t="s">
        <v>156</v>
      </c>
      <c r="AG19" s="309" t="s">
        <v>153</v>
      </c>
      <c r="AH19" s="276" t="s">
        <v>155</v>
      </c>
      <c r="AI19" s="278" t="s">
        <v>348</v>
      </c>
    </row>
    <row r="20" spans="1:35" ht="15" customHeight="1" thickBot="1" x14ac:dyDescent="0.3">
      <c r="A20" s="304"/>
      <c r="B20" s="312"/>
      <c r="C20" s="314"/>
      <c r="D20" s="316"/>
      <c r="E20" s="312"/>
      <c r="F20" s="299"/>
      <c r="G20" s="301"/>
      <c r="H20" s="82" t="s">
        <v>133</v>
      </c>
      <c r="I20" s="83" t="s">
        <v>134</v>
      </c>
      <c r="J20" s="84"/>
      <c r="K20" s="84"/>
      <c r="L20" s="85" t="s">
        <v>137</v>
      </c>
      <c r="M20" s="85" t="s">
        <v>138</v>
      </c>
      <c r="N20" s="86" t="s">
        <v>139</v>
      </c>
      <c r="O20" s="86" t="s">
        <v>140</v>
      </c>
      <c r="P20" s="87" t="s">
        <v>141</v>
      </c>
      <c r="Q20" s="87" t="s">
        <v>142</v>
      </c>
      <c r="R20" s="84" t="s">
        <v>135</v>
      </c>
      <c r="S20" s="84" t="s">
        <v>136</v>
      </c>
      <c r="T20" s="86" t="s">
        <v>417</v>
      </c>
      <c r="U20" s="86" t="s">
        <v>418</v>
      </c>
      <c r="V20" s="87" t="s">
        <v>143</v>
      </c>
      <c r="W20" s="87" t="s">
        <v>144</v>
      </c>
      <c r="X20" s="85" t="s">
        <v>145</v>
      </c>
      <c r="Y20" s="85" t="s">
        <v>146</v>
      </c>
      <c r="Z20" s="86" t="s">
        <v>147</v>
      </c>
      <c r="AA20" s="86" t="s">
        <v>148</v>
      </c>
      <c r="AB20" s="87" t="s">
        <v>149</v>
      </c>
      <c r="AC20" s="87" t="s">
        <v>150</v>
      </c>
      <c r="AD20" s="229" t="s">
        <v>151</v>
      </c>
      <c r="AE20" s="230" t="s">
        <v>152</v>
      </c>
      <c r="AF20" s="289"/>
      <c r="AG20" s="310"/>
      <c r="AH20" s="277"/>
      <c r="AI20" s="279"/>
    </row>
    <row r="21" spans="1:35" s="3" customFormat="1" ht="15.75" thickBot="1" x14ac:dyDescent="0.3">
      <c r="A21" s="6" t="s">
        <v>280</v>
      </c>
      <c r="B21" s="77"/>
      <c r="C21" s="7"/>
      <c r="D21" s="88"/>
      <c r="E21" s="77"/>
      <c r="F21" s="162"/>
      <c r="G21" s="162"/>
      <c r="H21" s="89"/>
      <c r="I21" s="89"/>
      <c r="J21" s="90"/>
      <c r="K21" s="90"/>
      <c r="L21" s="91"/>
      <c r="M21" s="91"/>
      <c r="N21" s="92"/>
      <c r="O21" s="92"/>
      <c r="P21" s="89"/>
      <c r="Q21" s="89"/>
      <c r="R21" s="90"/>
      <c r="S21" s="90"/>
      <c r="T21" s="92"/>
      <c r="U21" s="92"/>
      <c r="V21" s="89"/>
      <c r="W21" s="89"/>
      <c r="X21" s="91"/>
      <c r="Y21" s="91"/>
      <c r="Z21" s="92"/>
      <c r="AA21" s="92"/>
      <c r="AB21" s="89"/>
      <c r="AC21" s="89"/>
      <c r="AD21" s="231"/>
      <c r="AE21" s="231"/>
      <c r="AF21" s="10"/>
      <c r="AG21" s="10"/>
      <c r="AH21" s="10"/>
      <c r="AI21" s="11"/>
    </row>
    <row r="22" spans="1:35" ht="15" customHeight="1" x14ac:dyDescent="0.25">
      <c r="A22" s="15" t="s">
        <v>7</v>
      </c>
      <c r="B22" s="78" t="s">
        <v>28</v>
      </c>
      <c r="C22" s="38" t="s">
        <v>29</v>
      </c>
      <c r="D22" s="93"/>
      <c r="E22" s="78">
        <v>2019</v>
      </c>
      <c r="F22" s="163" t="s">
        <v>226</v>
      </c>
      <c r="G22" s="164" t="s">
        <v>30</v>
      </c>
      <c r="H22" s="94">
        <v>22</v>
      </c>
      <c r="I22" s="105">
        <v>3</v>
      </c>
      <c r="J22" s="146"/>
      <c r="K22" s="147"/>
      <c r="L22" s="98">
        <v>25</v>
      </c>
      <c r="M22" s="99">
        <v>2</v>
      </c>
      <c r="N22" s="134">
        <v>16</v>
      </c>
      <c r="O22" s="135">
        <v>6</v>
      </c>
      <c r="P22" s="104">
        <v>30</v>
      </c>
      <c r="Q22" s="95">
        <v>1</v>
      </c>
      <c r="R22" s="146">
        <v>30</v>
      </c>
      <c r="S22" s="147">
        <v>1</v>
      </c>
      <c r="T22" s="100">
        <v>25</v>
      </c>
      <c r="U22" s="101">
        <v>2</v>
      </c>
      <c r="V22" s="94">
        <v>25</v>
      </c>
      <c r="W22" s="95">
        <v>2</v>
      </c>
      <c r="X22" s="102"/>
      <c r="Y22" s="103"/>
      <c r="Z22" s="134"/>
      <c r="AA22" s="135"/>
      <c r="AB22" s="104"/>
      <c r="AC22" s="105"/>
      <c r="AD22" s="239"/>
      <c r="AE22" s="233"/>
      <c r="AF22" s="71"/>
      <c r="AG22" s="26">
        <f>SUM(H22+J22+L22+N22+P22+R22+T22+V22+X22+Z22+AB22+AD22+AF22)</f>
        <v>173</v>
      </c>
      <c r="AH22" s="26">
        <f>COUNTA(H22,J22,L22,N22,P22,R22,T22,V22,X22,Z22,AB22,AD22)</f>
        <v>7</v>
      </c>
      <c r="AI22" s="27">
        <f>SUM(I22+K22+M22+O22+Q22+S22+U22+W22+Y22+AA22+AC22+AE22)</f>
        <v>17</v>
      </c>
    </row>
    <row r="23" spans="1:35" ht="15" customHeight="1" x14ac:dyDescent="0.25">
      <c r="A23" s="19" t="s">
        <v>11</v>
      </c>
      <c r="B23" s="79" t="s">
        <v>38</v>
      </c>
      <c r="C23" s="39" t="s">
        <v>39</v>
      </c>
      <c r="D23" s="106"/>
      <c r="E23" s="79">
        <v>2019</v>
      </c>
      <c r="F23" s="165" t="s">
        <v>226</v>
      </c>
      <c r="G23" s="166" t="s">
        <v>30</v>
      </c>
      <c r="H23" s="136">
        <v>25</v>
      </c>
      <c r="I23" s="118">
        <v>2</v>
      </c>
      <c r="J23" s="158"/>
      <c r="K23" s="159"/>
      <c r="L23" s="111">
        <v>22</v>
      </c>
      <c r="M23" s="112">
        <v>3</v>
      </c>
      <c r="N23" s="139">
        <v>25</v>
      </c>
      <c r="O23" s="140">
        <v>2</v>
      </c>
      <c r="P23" s="117">
        <v>22</v>
      </c>
      <c r="Q23" s="108">
        <v>3</v>
      </c>
      <c r="R23" s="158">
        <v>25</v>
      </c>
      <c r="S23" s="159">
        <v>2</v>
      </c>
      <c r="T23" s="113">
        <v>22</v>
      </c>
      <c r="U23" s="114">
        <v>3</v>
      </c>
      <c r="V23" s="107">
        <v>20</v>
      </c>
      <c r="W23" s="108">
        <v>4</v>
      </c>
      <c r="X23" s="115"/>
      <c r="Y23" s="116"/>
      <c r="Z23" s="139"/>
      <c r="AA23" s="140"/>
      <c r="AB23" s="117"/>
      <c r="AC23" s="118"/>
      <c r="AD23" s="240"/>
      <c r="AE23" s="235"/>
      <c r="AF23" s="72"/>
      <c r="AG23" s="8">
        <f>SUM(H23+J23+L23+N23+P23+R23+T23+V23+X23+Z23+AB23+AD23+AF23)</f>
        <v>161</v>
      </c>
      <c r="AH23" s="8">
        <f>COUNTA(H23,J23,L23,N23,P23,R23,T23,V23,X23,Z23,AB23,AD23)</f>
        <v>7</v>
      </c>
      <c r="AI23" s="28">
        <f>SUM(I23+K23+M23+O23+Q23+S23+U23+W23+Y23+AA23+AC23+AE23)</f>
        <v>19</v>
      </c>
    </row>
    <row r="24" spans="1:35" ht="15" customHeight="1" x14ac:dyDescent="0.25">
      <c r="A24" s="19" t="s">
        <v>14</v>
      </c>
      <c r="B24" s="79" t="s">
        <v>25</v>
      </c>
      <c r="C24" s="39" t="s">
        <v>26</v>
      </c>
      <c r="D24" s="106"/>
      <c r="E24" s="79">
        <v>2019</v>
      </c>
      <c r="F24" s="165" t="s">
        <v>4</v>
      </c>
      <c r="G24" s="166" t="s">
        <v>27</v>
      </c>
      <c r="H24" s="119">
        <v>30</v>
      </c>
      <c r="I24" s="141">
        <v>1</v>
      </c>
      <c r="J24" s="137"/>
      <c r="K24" s="138"/>
      <c r="L24" s="111">
        <v>30</v>
      </c>
      <c r="M24" s="112">
        <v>1</v>
      </c>
      <c r="N24" s="139">
        <v>30</v>
      </c>
      <c r="O24" s="140">
        <v>1</v>
      </c>
      <c r="P24" s="117"/>
      <c r="Q24" s="108"/>
      <c r="R24" s="137"/>
      <c r="S24" s="138"/>
      <c r="T24" s="113">
        <v>30</v>
      </c>
      <c r="U24" s="114">
        <v>1</v>
      </c>
      <c r="V24" s="107">
        <v>30</v>
      </c>
      <c r="W24" s="108">
        <v>1</v>
      </c>
      <c r="X24" s="115"/>
      <c r="Y24" s="116"/>
      <c r="Z24" s="139"/>
      <c r="AA24" s="140"/>
      <c r="AB24" s="117"/>
      <c r="AC24" s="118"/>
      <c r="AD24" s="240"/>
      <c r="AE24" s="235"/>
      <c r="AF24" s="72"/>
      <c r="AG24" s="8">
        <f>SUM(H24+J24+L24+N24+P24+R24+T24+V24+X24+Z24+AB24+AD24+AF24)</f>
        <v>150</v>
      </c>
      <c r="AH24" s="8">
        <f>COUNTA(H24,J24,L24,N24,P24,R24,T24,V24,X24,Z24,AB24,AD24)</f>
        <v>5</v>
      </c>
      <c r="AI24" s="28">
        <f>SUM(I24+K24+M24+O24+Q24+S24+U24+W24+Y24+AA24+AC24+AE24)</f>
        <v>5</v>
      </c>
    </row>
    <row r="25" spans="1:35" ht="15" customHeight="1" x14ac:dyDescent="0.25">
      <c r="A25" s="19" t="s">
        <v>18</v>
      </c>
      <c r="B25" s="79">
        <v>6047</v>
      </c>
      <c r="C25" s="39" t="s">
        <v>301</v>
      </c>
      <c r="D25" s="106"/>
      <c r="E25" s="79">
        <v>2020</v>
      </c>
      <c r="F25" s="165"/>
      <c r="G25" s="166" t="s">
        <v>30</v>
      </c>
      <c r="H25" s="107"/>
      <c r="I25" s="118"/>
      <c r="J25" s="137"/>
      <c r="K25" s="138"/>
      <c r="L25" s="111">
        <v>18</v>
      </c>
      <c r="M25" s="112">
        <v>5</v>
      </c>
      <c r="N25" s="139">
        <v>22</v>
      </c>
      <c r="O25" s="140">
        <v>3</v>
      </c>
      <c r="P25" s="117">
        <v>18</v>
      </c>
      <c r="Q25" s="108">
        <v>5</v>
      </c>
      <c r="R25" s="137">
        <v>22</v>
      </c>
      <c r="S25" s="138">
        <v>3</v>
      </c>
      <c r="T25" s="113">
        <v>16</v>
      </c>
      <c r="U25" s="114">
        <v>6</v>
      </c>
      <c r="V25" s="107">
        <v>22</v>
      </c>
      <c r="W25" s="108">
        <v>3</v>
      </c>
      <c r="X25" s="115"/>
      <c r="Y25" s="116"/>
      <c r="Z25" s="139"/>
      <c r="AA25" s="140"/>
      <c r="AB25" s="117"/>
      <c r="AC25" s="118"/>
      <c r="AD25" s="240"/>
      <c r="AE25" s="235"/>
      <c r="AF25" s="72"/>
      <c r="AG25" s="8">
        <f>SUM(H25+J25+L25+N25+P25+R25+T25+V25+X25+Z25+AB25+AD25+AF25)</f>
        <v>118</v>
      </c>
      <c r="AH25" s="8">
        <f>COUNTA(H25,J25,L25,N25,P25,R25,T25,V25,X25,Z25,AB25,AD25)</f>
        <v>6</v>
      </c>
      <c r="AI25" s="28">
        <f>SUM(I25+K25+M25+O25+Q25+S25+U25+W25+Y25+AA25+AC25+AE25)</f>
        <v>25</v>
      </c>
    </row>
    <row r="26" spans="1:35" ht="15" customHeight="1" x14ac:dyDescent="0.25">
      <c r="A26" s="19" t="s">
        <v>23</v>
      </c>
      <c r="B26" s="79">
        <v>6037</v>
      </c>
      <c r="C26" s="39" t="s">
        <v>377</v>
      </c>
      <c r="D26" s="106"/>
      <c r="E26" s="79">
        <v>2020</v>
      </c>
      <c r="F26" s="165"/>
      <c r="G26" s="166" t="s">
        <v>30</v>
      </c>
      <c r="H26" s="107">
        <v>20</v>
      </c>
      <c r="I26" s="118">
        <v>4</v>
      </c>
      <c r="J26" s="137"/>
      <c r="K26" s="138"/>
      <c r="L26" s="111"/>
      <c r="M26" s="112"/>
      <c r="N26" s="139">
        <v>14</v>
      </c>
      <c r="O26" s="140">
        <v>7</v>
      </c>
      <c r="P26" s="117">
        <v>25</v>
      </c>
      <c r="Q26" s="108">
        <v>1</v>
      </c>
      <c r="R26" s="137"/>
      <c r="S26" s="138"/>
      <c r="T26" s="113">
        <v>18</v>
      </c>
      <c r="U26" s="114">
        <v>5</v>
      </c>
      <c r="V26" s="107"/>
      <c r="W26" s="108"/>
      <c r="X26" s="115"/>
      <c r="Y26" s="116"/>
      <c r="Z26" s="139"/>
      <c r="AA26" s="140"/>
      <c r="AB26" s="117"/>
      <c r="AC26" s="118"/>
      <c r="AD26" s="240"/>
      <c r="AE26" s="235"/>
      <c r="AF26" s="72"/>
      <c r="AG26" s="8">
        <f t="shared" ref="AG26:AG36" si="3">SUM(H26+J26+L26+N26+P26+R26+T26+V26+X26+Z26+AB26+AD26+AF26)</f>
        <v>77</v>
      </c>
      <c r="AH26" s="8">
        <f t="shared" ref="AH26:AH36" si="4">COUNTA(H26,J26,L26,N26,P26,R26,T26,V26,X26,Z26,AB26,AD26)</f>
        <v>4</v>
      </c>
      <c r="AI26" s="28">
        <f t="shared" ref="AI26:AI36" si="5">SUM(I26+K26+M26+O26+Q26+S26+U26+W26+Y26+AA26+AC26+AE26)</f>
        <v>17</v>
      </c>
    </row>
    <row r="27" spans="1:35" ht="15" customHeight="1" x14ac:dyDescent="0.25">
      <c r="A27" s="19" t="s">
        <v>37</v>
      </c>
      <c r="B27" s="79" t="s">
        <v>31</v>
      </c>
      <c r="C27" s="39" t="s">
        <v>32</v>
      </c>
      <c r="D27" s="106"/>
      <c r="E27" s="79">
        <v>2019</v>
      </c>
      <c r="F27" s="165"/>
      <c r="G27" s="166" t="s">
        <v>33</v>
      </c>
      <c r="H27" s="119">
        <v>18</v>
      </c>
      <c r="I27" s="141">
        <v>5</v>
      </c>
      <c r="J27" s="137"/>
      <c r="K27" s="138"/>
      <c r="L27" s="111">
        <v>20</v>
      </c>
      <c r="M27" s="112">
        <v>4</v>
      </c>
      <c r="N27" s="139">
        <v>20</v>
      </c>
      <c r="O27" s="140">
        <v>4</v>
      </c>
      <c r="P27" s="117">
        <v>16</v>
      </c>
      <c r="Q27" s="108">
        <v>6</v>
      </c>
      <c r="R27" s="137"/>
      <c r="S27" s="138"/>
      <c r="T27" s="113"/>
      <c r="U27" s="114"/>
      <c r="V27" s="107"/>
      <c r="W27" s="108"/>
      <c r="X27" s="115"/>
      <c r="Y27" s="116"/>
      <c r="Z27" s="139"/>
      <c r="AA27" s="140"/>
      <c r="AB27" s="117"/>
      <c r="AC27" s="118"/>
      <c r="AD27" s="240"/>
      <c r="AE27" s="235"/>
      <c r="AF27" s="72"/>
      <c r="AG27" s="8">
        <f t="shared" si="3"/>
        <v>74</v>
      </c>
      <c r="AH27" s="8">
        <f t="shared" si="4"/>
        <v>4</v>
      </c>
      <c r="AI27" s="28">
        <f t="shared" si="5"/>
        <v>19</v>
      </c>
    </row>
    <row r="28" spans="1:35" ht="15" customHeight="1" x14ac:dyDescent="0.25">
      <c r="A28" s="19" t="s">
        <v>40</v>
      </c>
      <c r="B28" s="79">
        <v>5081</v>
      </c>
      <c r="C28" s="39" t="s">
        <v>326</v>
      </c>
      <c r="D28" s="106"/>
      <c r="E28" s="79">
        <v>2019</v>
      </c>
      <c r="F28" s="165"/>
      <c r="G28" s="166" t="s">
        <v>327</v>
      </c>
      <c r="H28" s="107"/>
      <c r="I28" s="118"/>
      <c r="J28" s="137"/>
      <c r="K28" s="138"/>
      <c r="L28" s="111"/>
      <c r="M28" s="112"/>
      <c r="N28" s="139">
        <v>18</v>
      </c>
      <c r="O28" s="140">
        <v>5</v>
      </c>
      <c r="P28" s="117">
        <v>20</v>
      </c>
      <c r="Q28" s="108">
        <v>4</v>
      </c>
      <c r="R28" s="137"/>
      <c r="S28" s="138"/>
      <c r="T28" s="113"/>
      <c r="U28" s="114"/>
      <c r="V28" s="107"/>
      <c r="W28" s="108"/>
      <c r="X28" s="115"/>
      <c r="Y28" s="116"/>
      <c r="Z28" s="139"/>
      <c r="AA28" s="140"/>
      <c r="AB28" s="117"/>
      <c r="AC28" s="118"/>
      <c r="AD28" s="240"/>
      <c r="AE28" s="235"/>
      <c r="AF28" s="72"/>
      <c r="AG28" s="8">
        <f t="shared" si="3"/>
        <v>38</v>
      </c>
      <c r="AH28" s="8">
        <f t="shared" si="4"/>
        <v>2</v>
      </c>
      <c r="AI28" s="28">
        <f t="shared" si="5"/>
        <v>9</v>
      </c>
    </row>
    <row r="29" spans="1:35" ht="15" customHeight="1" x14ac:dyDescent="0.25">
      <c r="A29" s="21" t="s">
        <v>61</v>
      </c>
      <c r="B29" s="79">
        <v>6033</v>
      </c>
      <c r="C29" s="39" t="s">
        <v>281</v>
      </c>
      <c r="D29" s="106"/>
      <c r="E29" s="79">
        <v>2020</v>
      </c>
      <c r="F29" s="165"/>
      <c r="G29" s="166" t="s">
        <v>218</v>
      </c>
      <c r="H29" s="107">
        <v>16</v>
      </c>
      <c r="I29" s="118">
        <v>6</v>
      </c>
      <c r="J29" s="137"/>
      <c r="K29" s="138"/>
      <c r="L29" s="111">
        <v>16</v>
      </c>
      <c r="M29" s="112">
        <v>6</v>
      </c>
      <c r="N29" s="139"/>
      <c r="O29" s="140"/>
      <c r="P29" s="117"/>
      <c r="Q29" s="108"/>
      <c r="R29" s="137"/>
      <c r="S29" s="138"/>
      <c r="T29" s="113"/>
      <c r="U29" s="114"/>
      <c r="V29" s="107"/>
      <c r="W29" s="108"/>
      <c r="X29" s="115"/>
      <c r="Y29" s="116"/>
      <c r="Z29" s="139"/>
      <c r="AA29" s="140"/>
      <c r="AB29" s="117"/>
      <c r="AC29" s="118"/>
      <c r="AD29" s="240"/>
      <c r="AE29" s="235"/>
      <c r="AF29" s="72"/>
      <c r="AG29" s="8">
        <f t="shared" si="3"/>
        <v>32</v>
      </c>
      <c r="AH29" s="8">
        <f t="shared" si="4"/>
        <v>2</v>
      </c>
      <c r="AI29" s="28">
        <f t="shared" si="5"/>
        <v>12</v>
      </c>
    </row>
    <row r="30" spans="1:35" ht="15" customHeight="1" x14ac:dyDescent="0.25">
      <c r="A30" s="21" t="s">
        <v>64</v>
      </c>
      <c r="B30" s="79">
        <v>6076</v>
      </c>
      <c r="C30" s="39" t="s">
        <v>350</v>
      </c>
      <c r="D30" s="106"/>
      <c r="E30" s="79">
        <v>2020</v>
      </c>
      <c r="F30" s="165"/>
      <c r="G30" s="166" t="s">
        <v>30</v>
      </c>
      <c r="H30" s="107"/>
      <c r="I30" s="118"/>
      <c r="J30" s="137"/>
      <c r="K30" s="138"/>
      <c r="L30" s="111"/>
      <c r="M30" s="112"/>
      <c r="N30" s="139">
        <v>0</v>
      </c>
      <c r="O30" s="140"/>
      <c r="P30" s="117"/>
      <c r="Q30" s="108"/>
      <c r="R30" s="137">
        <v>20</v>
      </c>
      <c r="S30" s="138">
        <v>4</v>
      </c>
      <c r="T30" s="113"/>
      <c r="U30" s="114"/>
      <c r="V30" s="107"/>
      <c r="W30" s="108"/>
      <c r="X30" s="115"/>
      <c r="Y30" s="116"/>
      <c r="Z30" s="139"/>
      <c r="AA30" s="140"/>
      <c r="AB30" s="117"/>
      <c r="AC30" s="118"/>
      <c r="AD30" s="240"/>
      <c r="AE30" s="235"/>
      <c r="AF30" s="72"/>
      <c r="AG30" s="8">
        <f t="shared" si="3"/>
        <v>20</v>
      </c>
      <c r="AH30" s="8">
        <f t="shared" si="4"/>
        <v>2</v>
      </c>
      <c r="AI30" s="28">
        <f t="shared" si="5"/>
        <v>4</v>
      </c>
    </row>
    <row r="31" spans="1:35" ht="15" customHeight="1" x14ac:dyDescent="0.25">
      <c r="A31" s="21" t="s">
        <v>67</v>
      </c>
      <c r="B31" s="79">
        <v>5547</v>
      </c>
      <c r="C31" s="39" t="s">
        <v>376</v>
      </c>
      <c r="D31" s="106"/>
      <c r="E31" s="79">
        <v>2019</v>
      </c>
      <c r="F31" s="165"/>
      <c r="G31" s="166" t="s">
        <v>30</v>
      </c>
      <c r="H31" s="107"/>
      <c r="I31" s="118"/>
      <c r="J31" s="137"/>
      <c r="K31" s="138"/>
      <c r="L31" s="111"/>
      <c r="M31" s="112"/>
      <c r="N31" s="139"/>
      <c r="O31" s="140"/>
      <c r="P31" s="117"/>
      <c r="Q31" s="108"/>
      <c r="R31" s="137"/>
      <c r="S31" s="138"/>
      <c r="T31" s="113">
        <v>20</v>
      </c>
      <c r="U31" s="114">
        <v>4</v>
      </c>
      <c r="V31" s="107"/>
      <c r="W31" s="108"/>
      <c r="X31" s="115"/>
      <c r="Y31" s="116"/>
      <c r="Z31" s="139"/>
      <c r="AA31" s="140"/>
      <c r="AB31" s="117"/>
      <c r="AC31" s="118"/>
      <c r="AD31" s="240"/>
      <c r="AE31" s="235"/>
      <c r="AF31" s="72"/>
      <c r="AG31" s="8">
        <f t="shared" si="3"/>
        <v>20</v>
      </c>
      <c r="AH31" s="8">
        <f t="shared" si="4"/>
        <v>1</v>
      </c>
      <c r="AI31" s="28">
        <f t="shared" si="5"/>
        <v>4</v>
      </c>
    </row>
    <row r="32" spans="1:35" ht="15" customHeight="1" x14ac:dyDescent="0.25">
      <c r="A32" s="173" t="s">
        <v>68</v>
      </c>
      <c r="B32" s="174" t="s">
        <v>34</v>
      </c>
      <c r="C32" s="175" t="s">
        <v>35</v>
      </c>
      <c r="D32" s="176"/>
      <c r="E32" s="174">
        <v>2019</v>
      </c>
      <c r="F32" s="177" t="s">
        <v>4</v>
      </c>
      <c r="G32" s="178" t="s">
        <v>36</v>
      </c>
      <c r="H32" s="179">
        <v>14</v>
      </c>
      <c r="I32" s="203">
        <v>7</v>
      </c>
      <c r="J32" s="204"/>
      <c r="K32" s="205"/>
      <c r="L32" s="181"/>
      <c r="M32" s="182"/>
      <c r="N32" s="206"/>
      <c r="O32" s="207"/>
      <c r="P32" s="208"/>
      <c r="Q32" s="180"/>
      <c r="R32" s="204"/>
      <c r="S32" s="205"/>
      <c r="T32" s="260"/>
      <c r="U32" s="261"/>
      <c r="V32" s="179"/>
      <c r="W32" s="180"/>
      <c r="X32" s="224"/>
      <c r="Y32" s="225"/>
      <c r="Z32" s="206"/>
      <c r="AA32" s="207"/>
      <c r="AB32" s="208"/>
      <c r="AC32" s="203"/>
      <c r="AD32" s="241"/>
      <c r="AE32" s="242"/>
      <c r="AF32" s="209"/>
      <c r="AG32" s="184">
        <f t="shared" si="3"/>
        <v>14</v>
      </c>
      <c r="AH32" s="184">
        <f t="shared" si="4"/>
        <v>1</v>
      </c>
      <c r="AI32" s="185">
        <f t="shared" si="5"/>
        <v>7</v>
      </c>
    </row>
    <row r="33" spans="1:35" ht="15" customHeight="1" x14ac:dyDescent="0.25">
      <c r="A33" s="21" t="s">
        <v>157</v>
      </c>
      <c r="B33" s="79">
        <v>6041</v>
      </c>
      <c r="C33" s="39" t="s">
        <v>282</v>
      </c>
      <c r="D33" s="106"/>
      <c r="E33" s="79">
        <v>2020</v>
      </c>
      <c r="F33" s="165"/>
      <c r="G33" s="166" t="s">
        <v>92</v>
      </c>
      <c r="H33" s="107">
        <v>12</v>
      </c>
      <c r="I33" s="118">
        <v>8</v>
      </c>
      <c r="J33" s="137"/>
      <c r="K33" s="138"/>
      <c r="L33" s="111"/>
      <c r="M33" s="112"/>
      <c r="N33" s="139"/>
      <c r="O33" s="140"/>
      <c r="P33" s="117"/>
      <c r="Q33" s="108"/>
      <c r="R33" s="137"/>
      <c r="S33" s="138"/>
      <c r="T33" s="113"/>
      <c r="U33" s="114"/>
      <c r="V33" s="107"/>
      <c r="W33" s="108"/>
      <c r="X33" s="115"/>
      <c r="Y33" s="116"/>
      <c r="Z33" s="139"/>
      <c r="AA33" s="140"/>
      <c r="AB33" s="117"/>
      <c r="AC33" s="118"/>
      <c r="AD33" s="240"/>
      <c r="AE33" s="235"/>
      <c r="AF33" s="72"/>
      <c r="AG33" s="8">
        <f t="shared" si="3"/>
        <v>12</v>
      </c>
      <c r="AH33" s="8">
        <f t="shared" si="4"/>
        <v>1</v>
      </c>
      <c r="AI33" s="28">
        <f t="shared" si="5"/>
        <v>8</v>
      </c>
    </row>
    <row r="34" spans="1:35" ht="15" customHeight="1" x14ac:dyDescent="0.25">
      <c r="A34" s="21" t="s">
        <v>158</v>
      </c>
      <c r="B34" s="79">
        <v>6081</v>
      </c>
      <c r="C34" s="39" t="s">
        <v>351</v>
      </c>
      <c r="D34" s="106"/>
      <c r="E34" s="79">
        <v>2019</v>
      </c>
      <c r="F34" s="165"/>
      <c r="G34" s="166" t="s">
        <v>24</v>
      </c>
      <c r="H34" s="107"/>
      <c r="I34" s="118"/>
      <c r="J34" s="137"/>
      <c r="K34" s="138"/>
      <c r="L34" s="111"/>
      <c r="M34" s="112"/>
      <c r="N34" s="139">
        <v>0</v>
      </c>
      <c r="O34" s="140"/>
      <c r="P34" s="117"/>
      <c r="Q34" s="108"/>
      <c r="R34" s="137">
        <v>0</v>
      </c>
      <c r="S34" s="138"/>
      <c r="T34" s="113"/>
      <c r="U34" s="114"/>
      <c r="V34" s="107"/>
      <c r="W34" s="108"/>
      <c r="X34" s="115"/>
      <c r="Y34" s="116"/>
      <c r="Z34" s="139"/>
      <c r="AA34" s="140"/>
      <c r="AB34" s="117"/>
      <c r="AC34" s="118"/>
      <c r="AD34" s="240"/>
      <c r="AE34" s="235"/>
      <c r="AF34" s="72"/>
      <c r="AG34" s="8">
        <f t="shared" si="3"/>
        <v>0</v>
      </c>
      <c r="AH34" s="8">
        <f t="shared" si="4"/>
        <v>2</v>
      </c>
      <c r="AI34" s="28">
        <f t="shared" si="5"/>
        <v>0</v>
      </c>
    </row>
    <row r="35" spans="1:35" ht="15" customHeight="1" x14ac:dyDescent="0.25">
      <c r="A35" s="21" t="s">
        <v>159</v>
      </c>
      <c r="B35" s="79">
        <v>6052</v>
      </c>
      <c r="C35" s="39" t="s">
        <v>328</v>
      </c>
      <c r="D35" s="106"/>
      <c r="E35" s="79">
        <v>2020</v>
      </c>
      <c r="F35" s="165"/>
      <c r="G35" s="166" t="s">
        <v>30</v>
      </c>
      <c r="H35" s="107"/>
      <c r="I35" s="118"/>
      <c r="J35" s="137"/>
      <c r="K35" s="138"/>
      <c r="L35" s="111"/>
      <c r="M35" s="112"/>
      <c r="N35" s="139">
        <v>0</v>
      </c>
      <c r="O35" s="140"/>
      <c r="P35" s="117"/>
      <c r="Q35" s="108"/>
      <c r="R35" s="137"/>
      <c r="S35" s="138"/>
      <c r="T35" s="113"/>
      <c r="U35" s="114"/>
      <c r="V35" s="107"/>
      <c r="W35" s="108"/>
      <c r="X35" s="115"/>
      <c r="Y35" s="116"/>
      <c r="Z35" s="139"/>
      <c r="AA35" s="140"/>
      <c r="AB35" s="117"/>
      <c r="AC35" s="118"/>
      <c r="AD35" s="240"/>
      <c r="AE35" s="235"/>
      <c r="AF35" s="72"/>
      <c r="AG35" s="8">
        <f t="shared" si="3"/>
        <v>0</v>
      </c>
      <c r="AH35" s="8">
        <f t="shared" si="4"/>
        <v>1</v>
      </c>
      <c r="AI35" s="28">
        <f t="shared" si="5"/>
        <v>0</v>
      </c>
    </row>
    <row r="36" spans="1:35" ht="15" customHeight="1" thickBot="1" x14ac:dyDescent="0.3">
      <c r="A36" s="210" t="s">
        <v>160</v>
      </c>
      <c r="B36" s="187">
        <v>5547</v>
      </c>
      <c r="C36" s="42" t="s">
        <v>378</v>
      </c>
      <c r="D36" s="188"/>
      <c r="E36" s="187">
        <v>2020</v>
      </c>
      <c r="F36" s="189"/>
      <c r="G36" s="190" t="s">
        <v>375</v>
      </c>
      <c r="H36" s="191"/>
      <c r="I36" s="211"/>
      <c r="J36" s="212"/>
      <c r="K36" s="213"/>
      <c r="L36" s="195"/>
      <c r="M36" s="196"/>
      <c r="N36" s="214"/>
      <c r="O36" s="215"/>
      <c r="P36" s="216"/>
      <c r="Q36" s="192"/>
      <c r="R36" s="212"/>
      <c r="S36" s="213"/>
      <c r="T36" s="197">
        <v>0</v>
      </c>
      <c r="U36" s="198"/>
      <c r="V36" s="191"/>
      <c r="W36" s="192"/>
      <c r="X36" s="227"/>
      <c r="Y36" s="228"/>
      <c r="Z36" s="214"/>
      <c r="AA36" s="215"/>
      <c r="AB36" s="216"/>
      <c r="AC36" s="211"/>
      <c r="AD36" s="243"/>
      <c r="AE36" s="237"/>
      <c r="AF36" s="217"/>
      <c r="AG36" s="201">
        <f t="shared" si="3"/>
        <v>0</v>
      </c>
      <c r="AH36" s="201">
        <f t="shared" si="4"/>
        <v>1</v>
      </c>
      <c r="AI36" s="202">
        <f t="shared" si="5"/>
        <v>0</v>
      </c>
    </row>
    <row r="37" spans="1:35" ht="15" customHeight="1" thickBot="1" x14ac:dyDescent="0.3">
      <c r="A37" s="2"/>
      <c r="AI37" s="9"/>
    </row>
    <row r="38" spans="1:35" ht="30.75" customHeight="1" x14ac:dyDescent="0.25">
      <c r="A38" s="303" t="s">
        <v>0</v>
      </c>
      <c r="B38" s="311" t="s">
        <v>1</v>
      </c>
      <c r="C38" s="313" t="s">
        <v>2</v>
      </c>
      <c r="D38" s="315" t="s">
        <v>276</v>
      </c>
      <c r="E38" s="311" t="s">
        <v>3</v>
      </c>
      <c r="F38" s="298" t="s">
        <v>5</v>
      </c>
      <c r="G38" s="300" t="s">
        <v>6</v>
      </c>
      <c r="H38" s="302" t="s">
        <v>346</v>
      </c>
      <c r="I38" s="293"/>
      <c r="J38" s="294"/>
      <c r="K38" s="295"/>
      <c r="L38" s="296" t="s">
        <v>254</v>
      </c>
      <c r="M38" s="297"/>
      <c r="N38" s="290" t="s">
        <v>242</v>
      </c>
      <c r="O38" s="291"/>
      <c r="P38" s="292" t="s">
        <v>347</v>
      </c>
      <c r="Q38" s="293"/>
      <c r="R38" s="294" t="s">
        <v>253</v>
      </c>
      <c r="S38" s="295"/>
      <c r="T38" s="282" t="s">
        <v>397</v>
      </c>
      <c r="U38" s="283"/>
      <c r="V38" s="284" t="s">
        <v>412</v>
      </c>
      <c r="W38" s="285"/>
      <c r="X38" s="280" t="s">
        <v>413</v>
      </c>
      <c r="Y38" s="281"/>
      <c r="Z38" s="282" t="s">
        <v>414</v>
      </c>
      <c r="AA38" s="283"/>
      <c r="AB38" s="284" t="s">
        <v>415</v>
      </c>
      <c r="AC38" s="285"/>
      <c r="AD38" s="286" t="s">
        <v>416</v>
      </c>
      <c r="AE38" s="287"/>
      <c r="AF38" s="288" t="s">
        <v>156</v>
      </c>
      <c r="AG38" s="309" t="s">
        <v>153</v>
      </c>
      <c r="AH38" s="276" t="s">
        <v>155</v>
      </c>
      <c r="AI38" s="278" t="s">
        <v>348</v>
      </c>
    </row>
    <row r="39" spans="1:35" ht="15" customHeight="1" thickBot="1" x14ac:dyDescent="0.3">
      <c r="A39" s="304"/>
      <c r="B39" s="312"/>
      <c r="C39" s="314"/>
      <c r="D39" s="316"/>
      <c r="E39" s="312"/>
      <c r="F39" s="299"/>
      <c r="G39" s="301"/>
      <c r="H39" s="82" t="s">
        <v>133</v>
      </c>
      <c r="I39" s="83" t="s">
        <v>134</v>
      </c>
      <c r="J39" s="84"/>
      <c r="K39" s="84"/>
      <c r="L39" s="85" t="s">
        <v>137</v>
      </c>
      <c r="M39" s="85" t="s">
        <v>138</v>
      </c>
      <c r="N39" s="86" t="s">
        <v>139</v>
      </c>
      <c r="O39" s="86" t="s">
        <v>140</v>
      </c>
      <c r="P39" s="87" t="s">
        <v>141</v>
      </c>
      <c r="Q39" s="87" t="s">
        <v>142</v>
      </c>
      <c r="R39" s="84" t="s">
        <v>135</v>
      </c>
      <c r="S39" s="84" t="s">
        <v>136</v>
      </c>
      <c r="T39" s="86" t="s">
        <v>417</v>
      </c>
      <c r="U39" s="86" t="s">
        <v>418</v>
      </c>
      <c r="V39" s="87" t="s">
        <v>143</v>
      </c>
      <c r="W39" s="87" t="s">
        <v>144</v>
      </c>
      <c r="X39" s="85" t="s">
        <v>145</v>
      </c>
      <c r="Y39" s="85" t="s">
        <v>146</v>
      </c>
      <c r="Z39" s="86" t="s">
        <v>147</v>
      </c>
      <c r="AA39" s="86" t="s">
        <v>148</v>
      </c>
      <c r="AB39" s="87" t="s">
        <v>149</v>
      </c>
      <c r="AC39" s="87" t="s">
        <v>150</v>
      </c>
      <c r="AD39" s="229" t="s">
        <v>151</v>
      </c>
      <c r="AE39" s="230" t="s">
        <v>152</v>
      </c>
      <c r="AF39" s="289"/>
      <c r="AG39" s="310"/>
      <c r="AH39" s="277"/>
      <c r="AI39" s="279"/>
    </row>
    <row r="40" spans="1:35" s="3" customFormat="1" ht="15.75" thickBot="1" x14ac:dyDescent="0.3">
      <c r="A40" s="6" t="s">
        <v>283</v>
      </c>
      <c r="B40" s="77"/>
      <c r="C40" s="7"/>
      <c r="D40" s="88"/>
      <c r="E40" s="77"/>
      <c r="F40" s="162"/>
      <c r="G40" s="162"/>
      <c r="H40" s="89"/>
      <c r="I40" s="89"/>
      <c r="J40" s="90"/>
      <c r="K40" s="90"/>
      <c r="L40" s="91"/>
      <c r="M40" s="91"/>
      <c r="N40" s="92"/>
      <c r="O40" s="92"/>
      <c r="P40" s="89"/>
      <c r="Q40" s="89"/>
      <c r="R40" s="90"/>
      <c r="S40" s="90"/>
      <c r="T40" s="92"/>
      <c r="U40" s="92"/>
      <c r="V40" s="89"/>
      <c r="W40" s="89"/>
      <c r="X40" s="91"/>
      <c r="Y40" s="91"/>
      <c r="Z40" s="92"/>
      <c r="AA40" s="92"/>
      <c r="AB40" s="89"/>
      <c r="AC40" s="89"/>
      <c r="AD40" s="231"/>
      <c r="AE40" s="231"/>
      <c r="AF40" s="10"/>
      <c r="AG40" s="10"/>
      <c r="AH40" s="10"/>
      <c r="AI40" s="11"/>
    </row>
    <row r="41" spans="1:35" ht="15" customHeight="1" x14ac:dyDescent="0.25">
      <c r="A41" s="15" t="s">
        <v>7</v>
      </c>
      <c r="B41" s="78" t="s">
        <v>8</v>
      </c>
      <c r="C41" s="38" t="s">
        <v>9</v>
      </c>
      <c r="D41" s="93"/>
      <c r="E41" s="78">
        <v>2018</v>
      </c>
      <c r="F41" s="163"/>
      <c r="G41" s="164" t="s">
        <v>10</v>
      </c>
      <c r="H41" s="104">
        <v>30</v>
      </c>
      <c r="I41" s="105">
        <v>1</v>
      </c>
      <c r="J41" s="146"/>
      <c r="K41" s="147"/>
      <c r="L41" s="98">
        <v>30</v>
      </c>
      <c r="M41" s="99">
        <v>1</v>
      </c>
      <c r="N41" s="134">
        <v>30</v>
      </c>
      <c r="O41" s="135">
        <v>1</v>
      </c>
      <c r="P41" s="94">
        <v>30</v>
      </c>
      <c r="Q41" s="95">
        <v>1</v>
      </c>
      <c r="R41" s="146">
        <v>30</v>
      </c>
      <c r="S41" s="147">
        <v>1</v>
      </c>
      <c r="T41" s="100">
        <v>16</v>
      </c>
      <c r="U41" s="101">
        <v>6</v>
      </c>
      <c r="V41" s="94">
        <v>30</v>
      </c>
      <c r="W41" s="95">
        <v>1</v>
      </c>
      <c r="X41" s="102"/>
      <c r="Y41" s="103"/>
      <c r="Z41" s="134"/>
      <c r="AA41" s="135"/>
      <c r="AB41" s="104"/>
      <c r="AC41" s="105"/>
      <c r="AD41" s="239"/>
      <c r="AE41" s="233"/>
      <c r="AF41" s="55"/>
      <c r="AG41" s="31">
        <f t="shared" ref="AG41:AG67" si="6">SUM(H41+J41+L41+N41+P41+R41+T41+V41+X41+Z41+AB41+AD41+AF41)</f>
        <v>196</v>
      </c>
      <c r="AH41" s="26">
        <f t="shared" ref="AH41:AH67" si="7">COUNTA(H41,J41,L41,N41,P41,R41,T41,V41,X41,Z41,AB41,AD41)</f>
        <v>7</v>
      </c>
      <c r="AI41" s="27">
        <f t="shared" ref="AI41:AI67" si="8">SUM(I41+K41+M41+O41+Q41+S41+U41+W41+Y41+AA41+AC41+AE41)</f>
        <v>12</v>
      </c>
    </row>
    <row r="42" spans="1:35" ht="15" customHeight="1" x14ac:dyDescent="0.25">
      <c r="A42" s="19" t="s">
        <v>11</v>
      </c>
      <c r="B42" s="79" t="s">
        <v>56</v>
      </c>
      <c r="C42" s="39" t="s">
        <v>57</v>
      </c>
      <c r="D42" s="106">
        <v>10152763462</v>
      </c>
      <c r="E42" s="79">
        <v>2017</v>
      </c>
      <c r="F42" s="165" t="s">
        <v>95</v>
      </c>
      <c r="G42" s="166" t="s">
        <v>58</v>
      </c>
      <c r="H42" s="117">
        <v>22</v>
      </c>
      <c r="I42" s="118">
        <v>3</v>
      </c>
      <c r="J42" s="137"/>
      <c r="K42" s="138"/>
      <c r="L42" s="111">
        <v>25</v>
      </c>
      <c r="M42" s="112">
        <v>2</v>
      </c>
      <c r="N42" s="139">
        <v>25</v>
      </c>
      <c r="O42" s="140">
        <v>2</v>
      </c>
      <c r="P42" s="107">
        <v>25</v>
      </c>
      <c r="Q42" s="108">
        <v>2</v>
      </c>
      <c r="R42" s="137">
        <v>25</v>
      </c>
      <c r="S42" s="138">
        <v>2</v>
      </c>
      <c r="T42" s="113">
        <v>30</v>
      </c>
      <c r="U42" s="114">
        <v>1</v>
      </c>
      <c r="V42" s="119">
        <v>25</v>
      </c>
      <c r="W42" s="120">
        <v>2</v>
      </c>
      <c r="X42" s="115"/>
      <c r="Y42" s="116"/>
      <c r="Z42" s="139"/>
      <c r="AA42" s="140"/>
      <c r="AB42" s="117"/>
      <c r="AC42" s="118"/>
      <c r="AD42" s="240"/>
      <c r="AE42" s="235"/>
      <c r="AF42" s="56"/>
      <c r="AG42" s="32">
        <f t="shared" si="6"/>
        <v>177</v>
      </c>
      <c r="AH42" s="8">
        <f t="shared" si="7"/>
        <v>7</v>
      </c>
      <c r="AI42" s="28">
        <f t="shared" si="8"/>
        <v>14</v>
      </c>
    </row>
    <row r="43" spans="1:35" ht="15" customHeight="1" x14ac:dyDescent="0.25">
      <c r="A43" s="19" t="s">
        <v>14</v>
      </c>
      <c r="B43" s="79" t="s">
        <v>15</v>
      </c>
      <c r="C43" s="39" t="s">
        <v>16</v>
      </c>
      <c r="D43" s="106"/>
      <c r="E43" s="79">
        <v>2018</v>
      </c>
      <c r="F43" s="165" t="s">
        <v>4</v>
      </c>
      <c r="G43" s="166" t="s">
        <v>17</v>
      </c>
      <c r="H43" s="117">
        <v>20</v>
      </c>
      <c r="I43" s="118">
        <v>4</v>
      </c>
      <c r="J43" s="137"/>
      <c r="K43" s="138"/>
      <c r="L43" s="111">
        <v>22</v>
      </c>
      <c r="M43" s="112">
        <v>3</v>
      </c>
      <c r="N43" s="139">
        <v>22</v>
      </c>
      <c r="O43" s="140">
        <v>3</v>
      </c>
      <c r="P43" s="107">
        <v>22</v>
      </c>
      <c r="Q43" s="108">
        <v>3</v>
      </c>
      <c r="R43" s="137">
        <v>20</v>
      </c>
      <c r="S43" s="138">
        <v>4</v>
      </c>
      <c r="T43" s="113">
        <v>22</v>
      </c>
      <c r="U43" s="114">
        <v>3</v>
      </c>
      <c r="V43" s="107"/>
      <c r="W43" s="108"/>
      <c r="X43" s="115"/>
      <c r="Y43" s="116"/>
      <c r="Z43" s="139"/>
      <c r="AA43" s="140"/>
      <c r="AB43" s="117"/>
      <c r="AC43" s="118"/>
      <c r="AD43" s="240"/>
      <c r="AE43" s="235"/>
      <c r="AF43" s="56"/>
      <c r="AG43" s="32">
        <f t="shared" si="6"/>
        <v>128</v>
      </c>
      <c r="AH43" s="8">
        <f t="shared" si="7"/>
        <v>6</v>
      </c>
      <c r="AI43" s="33">
        <f t="shared" si="8"/>
        <v>20</v>
      </c>
    </row>
    <row r="44" spans="1:35" ht="15" customHeight="1" x14ac:dyDescent="0.25">
      <c r="A44" s="19" t="s">
        <v>18</v>
      </c>
      <c r="B44" s="79" t="s">
        <v>62</v>
      </c>
      <c r="C44" s="39" t="s">
        <v>63</v>
      </c>
      <c r="D44" s="106">
        <v>10141349491</v>
      </c>
      <c r="E44" s="79">
        <v>2017</v>
      </c>
      <c r="F44" s="165" t="s">
        <v>21</v>
      </c>
      <c r="G44" s="166" t="s">
        <v>49</v>
      </c>
      <c r="H44" s="117">
        <v>18</v>
      </c>
      <c r="I44" s="118">
        <v>5</v>
      </c>
      <c r="J44" s="137"/>
      <c r="K44" s="138"/>
      <c r="L44" s="111">
        <v>20</v>
      </c>
      <c r="M44" s="112">
        <v>4</v>
      </c>
      <c r="N44" s="139">
        <v>14</v>
      </c>
      <c r="O44" s="140">
        <v>7</v>
      </c>
      <c r="P44" s="107"/>
      <c r="Q44" s="108"/>
      <c r="R44" s="137">
        <v>22</v>
      </c>
      <c r="S44" s="138">
        <v>3</v>
      </c>
      <c r="T44" s="113">
        <v>25</v>
      </c>
      <c r="U44" s="114">
        <v>2</v>
      </c>
      <c r="V44" s="107"/>
      <c r="W44" s="108"/>
      <c r="X44" s="115"/>
      <c r="Y44" s="116"/>
      <c r="Z44" s="139"/>
      <c r="AA44" s="140"/>
      <c r="AB44" s="117"/>
      <c r="AC44" s="118"/>
      <c r="AD44" s="240"/>
      <c r="AE44" s="235"/>
      <c r="AF44" s="56"/>
      <c r="AG44" s="32">
        <f t="shared" si="6"/>
        <v>99</v>
      </c>
      <c r="AH44" s="8">
        <f t="shared" si="7"/>
        <v>5</v>
      </c>
      <c r="AI44" s="28">
        <f t="shared" si="8"/>
        <v>21</v>
      </c>
    </row>
    <row r="45" spans="1:35" ht="15" customHeight="1" x14ac:dyDescent="0.25">
      <c r="A45" s="19" t="s">
        <v>23</v>
      </c>
      <c r="B45" s="79" t="s">
        <v>172</v>
      </c>
      <c r="C45" s="39" t="s">
        <v>173</v>
      </c>
      <c r="D45" s="106">
        <v>10152763361</v>
      </c>
      <c r="E45" s="79">
        <v>2018</v>
      </c>
      <c r="F45" s="165" t="s">
        <v>95</v>
      </c>
      <c r="G45" s="166" t="s">
        <v>58</v>
      </c>
      <c r="H45" s="117">
        <v>12</v>
      </c>
      <c r="I45" s="118">
        <v>8</v>
      </c>
      <c r="J45" s="137"/>
      <c r="K45" s="138"/>
      <c r="L45" s="111">
        <v>18</v>
      </c>
      <c r="M45" s="112">
        <v>5</v>
      </c>
      <c r="N45" s="139">
        <v>20</v>
      </c>
      <c r="O45" s="140">
        <v>4</v>
      </c>
      <c r="P45" s="107"/>
      <c r="Q45" s="108"/>
      <c r="R45" s="137"/>
      <c r="S45" s="138"/>
      <c r="T45" s="113">
        <v>14</v>
      </c>
      <c r="U45" s="114">
        <v>7</v>
      </c>
      <c r="V45" s="107">
        <v>22</v>
      </c>
      <c r="W45" s="108">
        <v>3</v>
      </c>
      <c r="X45" s="115"/>
      <c r="Y45" s="116"/>
      <c r="Z45" s="139"/>
      <c r="AA45" s="140"/>
      <c r="AB45" s="117"/>
      <c r="AC45" s="118"/>
      <c r="AD45" s="240"/>
      <c r="AE45" s="235"/>
      <c r="AF45" s="56"/>
      <c r="AG45" s="32">
        <f t="shared" si="6"/>
        <v>86</v>
      </c>
      <c r="AH45" s="8">
        <f t="shared" si="7"/>
        <v>5</v>
      </c>
      <c r="AI45" s="28">
        <f t="shared" si="8"/>
        <v>27</v>
      </c>
    </row>
    <row r="46" spans="1:35" ht="15" customHeight="1" x14ac:dyDescent="0.25">
      <c r="A46" s="19" t="s">
        <v>37</v>
      </c>
      <c r="B46" s="79">
        <v>5466</v>
      </c>
      <c r="C46" s="39" t="s">
        <v>270</v>
      </c>
      <c r="D46" s="106"/>
      <c r="E46" s="79">
        <v>2017</v>
      </c>
      <c r="F46" s="165" t="s">
        <v>4</v>
      </c>
      <c r="G46" s="166" t="s">
        <v>191</v>
      </c>
      <c r="H46" s="117"/>
      <c r="I46" s="118"/>
      <c r="J46" s="137"/>
      <c r="K46" s="138"/>
      <c r="L46" s="111">
        <v>16</v>
      </c>
      <c r="M46" s="112">
        <v>6</v>
      </c>
      <c r="N46" s="139">
        <v>18</v>
      </c>
      <c r="O46" s="140">
        <v>5</v>
      </c>
      <c r="P46" s="107"/>
      <c r="Q46" s="108"/>
      <c r="R46" s="137">
        <v>18</v>
      </c>
      <c r="S46" s="138">
        <v>5</v>
      </c>
      <c r="T46" s="113">
        <v>20</v>
      </c>
      <c r="U46" s="114">
        <v>4</v>
      </c>
      <c r="V46" s="107"/>
      <c r="W46" s="108"/>
      <c r="X46" s="115"/>
      <c r="Y46" s="116"/>
      <c r="Z46" s="139"/>
      <c r="AA46" s="140"/>
      <c r="AB46" s="117"/>
      <c r="AC46" s="118"/>
      <c r="AD46" s="240"/>
      <c r="AE46" s="235"/>
      <c r="AF46" s="56"/>
      <c r="AG46" s="32">
        <f t="shared" si="6"/>
        <v>72</v>
      </c>
      <c r="AH46" s="8">
        <f t="shared" si="7"/>
        <v>4</v>
      </c>
      <c r="AI46" s="28">
        <f t="shared" si="8"/>
        <v>20</v>
      </c>
    </row>
    <row r="47" spans="1:35" ht="15" customHeight="1" x14ac:dyDescent="0.25">
      <c r="A47" s="21" t="s">
        <v>40</v>
      </c>
      <c r="B47" s="79">
        <v>5271</v>
      </c>
      <c r="C47" s="39" t="s">
        <v>227</v>
      </c>
      <c r="D47" s="106">
        <v>10141349390</v>
      </c>
      <c r="E47" s="79">
        <v>2017</v>
      </c>
      <c r="F47" s="165" t="s">
        <v>21</v>
      </c>
      <c r="G47" s="166" t="s">
        <v>49</v>
      </c>
      <c r="H47" s="148"/>
      <c r="I47" s="141"/>
      <c r="J47" s="137"/>
      <c r="K47" s="138"/>
      <c r="L47" s="111"/>
      <c r="M47" s="112"/>
      <c r="N47" s="139">
        <v>16</v>
      </c>
      <c r="O47" s="140">
        <v>6</v>
      </c>
      <c r="P47" s="107">
        <v>20</v>
      </c>
      <c r="Q47" s="108">
        <v>4</v>
      </c>
      <c r="R47" s="137">
        <v>16</v>
      </c>
      <c r="S47" s="138">
        <v>6</v>
      </c>
      <c r="T47" s="113">
        <v>12</v>
      </c>
      <c r="U47" s="114">
        <v>8</v>
      </c>
      <c r="V47" s="107"/>
      <c r="W47" s="108"/>
      <c r="X47" s="115"/>
      <c r="Y47" s="116"/>
      <c r="Z47" s="139"/>
      <c r="AA47" s="140"/>
      <c r="AB47" s="117"/>
      <c r="AC47" s="118"/>
      <c r="AD47" s="240"/>
      <c r="AE47" s="235"/>
      <c r="AF47" s="56"/>
      <c r="AG47" s="32">
        <f t="shared" si="6"/>
        <v>64</v>
      </c>
      <c r="AH47" s="8">
        <f t="shared" si="7"/>
        <v>4</v>
      </c>
      <c r="AI47" s="28">
        <f t="shared" si="8"/>
        <v>24</v>
      </c>
    </row>
    <row r="48" spans="1:35" ht="15" customHeight="1" x14ac:dyDescent="0.25">
      <c r="A48" s="19" t="s">
        <v>61</v>
      </c>
      <c r="B48" s="79" t="s">
        <v>216</v>
      </c>
      <c r="C48" s="39" t="s">
        <v>217</v>
      </c>
      <c r="D48" s="106"/>
      <c r="E48" s="79">
        <v>2018</v>
      </c>
      <c r="F48" s="165" t="s">
        <v>4</v>
      </c>
      <c r="G48" s="166" t="s">
        <v>218</v>
      </c>
      <c r="H48" s="117">
        <v>16</v>
      </c>
      <c r="I48" s="118">
        <v>6</v>
      </c>
      <c r="J48" s="149"/>
      <c r="K48" s="150"/>
      <c r="L48" s="151">
        <v>6</v>
      </c>
      <c r="M48" s="152">
        <v>11</v>
      </c>
      <c r="N48" s="153"/>
      <c r="O48" s="154"/>
      <c r="P48" s="136">
        <v>8</v>
      </c>
      <c r="Q48" s="155">
        <v>10</v>
      </c>
      <c r="R48" s="149">
        <v>14</v>
      </c>
      <c r="S48" s="150">
        <v>7</v>
      </c>
      <c r="T48" s="262"/>
      <c r="U48" s="263"/>
      <c r="V48" s="136">
        <v>18</v>
      </c>
      <c r="W48" s="155">
        <v>5</v>
      </c>
      <c r="X48" s="244"/>
      <c r="Y48" s="245"/>
      <c r="Z48" s="153"/>
      <c r="AA48" s="154"/>
      <c r="AB48" s="156"/>
      <c r="AC48" s="157"/>
      <c r="AD48" s="246"/>
      <c r="AE48" s="247"/>
      <c r="AF48" s="56"/>
      <c r="AG48" s="32">
        <f t="shared" si="6"/>
        <v>62</v>
      </c>
      <c r="AH48" s="8">
        <f t="shared" si="7"/>
        <v>5</v>
      </c>
      <c r="AI48" s="28">
        <f t="shared" si="8"/>
        <v>39</v>
      </c>
    </row>
    <row r="49" spans="1:35" ht="15" customHeight="1" x14ac:dyDescent="0.25">
      <c r="A49" s="19" t="s">
        <v>64</v>
      </c>
      <c r="B49" s="79">
        <v>5739</v>
      </c>
      <c r="C49" s="39" t="s">
        <v>261</v>
      </c>
      <c r="D49" s="106"/>
      <c r="E49" s="79">
        <v>2018</v>
      </c>
      <c r="F49" s="165"/>
      <c r="G49" s="166" t="s">
        <v>30</v>
      </c>
      <c r="H49" s="117">
        <v>10</v>
      </c>
      <c r="I49" s="118">
        <v>9</v>
      </c>
      <c r="J49" s="137"/>
      <c r="K49" s="138"/>
      <c r="L49" s="111"/>
      <c r="M49" s="112"/>
      <c r="N49" s="139">
        <v>10</v>
      </c>
      <c r="O49" s="140">
        <v>9</v>
      </c>
      <c r="P49" s="107">
        <v>18</v>
      </c>
      <c r="Q49" s="108">
        <v>5</v>
      </c>
      <c r="R49" s="137"/>
      <c r="S49" s="138"/>
      <c r="T49" s="113">
        <v>18</v>
      </c>
      <c r="U49" s="114">
        <v>5</v>
      </c>
      <c r="V49" s="107"/>
      <c r="W49" s="108"/>
      <c r="X49" s="115"/>
      <c r="Y49" s="116"/>
      <c r="Z49" s="139"/>
      <c r="AA49" s="140"/>
      <c r="AB49" s="117"/>
      <c r="AC49" s="118"/>
      <c r="AD49" s="240"/>
      <c r="AE49" s="235"/>
      <c r="AF49" s="56"/>
      <c r="AG49" s="32">
        <f t="shared" si="6"/>
        <v>56</v>
      </c>
      <c r="AH49" s="8">
        <f t="shared" si="7"/>
        <v>4</v>
      </c>
      <c r="AI49" s="28">
        <f t="shared" si="8"/>
        <v>28</v>
      </c>
    </row>
    <row r="50" spans="1:35" ht="15" customHeight="1" x14ac:dyDescent="0.25">
      <c r="A50" s="21" t="s">
        <v>67</v>
      </c>
      <c r="B50" s="79">
        <v>5848</v>
      </c>
      <c r="C50" s="39" t="s">
        <v>302</v>
      </c>
      <c r="D50" s="106"/>
      <c r="E50" s="79">
        <v>2017</v>
      </c>
      <c r="F50" s="165"/>
      <c r="G50" s="166" t="s">
        <v>112</v>
      </c>
      <c r="H50" s="117"/>
      <c r="I50" s="118"/>
      <c r="J50" s="137"/>
      <c r="K50" s="138"/>
      <c r="L50" s="111">
        <v>8</v>
      </c>
      <c r="M50" s="112">
        <v>10</v>
      </c>
      <c r="N50" s="139"/>
      <c r="O50" s="140"/>
      <c r="P50" s="107">
        <v>14</v>
      </c>
      <c r="Q50" s="108">
        <v>7</v>
      </c>
      <c r="R50" s="137"/>
      <c r="S50" s="138"/>
      <c r="T50" s="113"/>
      <c r="U50" s="114"/>
      <c r="V50" s="107">
        <v>20</v>
      </c>
      <c r="W50" s="108">
        <v>4</v>
      </c>
      <c r="X50" s="115"/>
      <c r="Y50" s="116"/>
      <c r="Z50" s="139"/>
      <c r="AA50" s="140"/>
      <c r="AB50" s="117"/>
      <c r="AC50" s="118"/>
      <c r="AD50" s="240"/>
      <c r="AE50" s="235"/>
      <c r="AF50" s="56"/>
      <c r="AG50" s="32">
        <f t="shared" si="6"/>
        <v>42</v>
      </c>
      <c r="AH50" s="8">
        <f t="shared" si="7"/>
        <v>3</v>
      </c>
      <c r="AI50" s="28">
        <f t="shared" si="8"/>
        <v>21</v>
      </c>
    </row>
    <row r="51" spans="1:35" ht="15" customHeight="1" x14ac:dyDescent="0.25">
      <c r="A51" s="19" t="s">
        <v>68</v>
      </c>
      <c r="B51" s="79" t="s">
        <v>174</v>
      </c>
      <c r="C51" s="39" t="s">
        <v>175</v>
      </c>
      <c r="D51" s="106"/>
      <c r="E51" s="79">
        <v>2018</v>
      </c>
      <c r="F51" s="165" t="s">
        <v>176</v>
      </c>
      <c r="G51" s="166" t="s">
        <v>177</v>
      </c>
      <c r="H51" s="117"/>
      <c r="I51" s="118"/>
      <c r="J51" s="137"/>
      <c r="K51" s="138"/>
      <c r="L51" s="111">
        <v>10</v>
      </c>
      <c r="M51" s="112">
        <v>9</v>
      </c>
      <c r="N51" s="139">
        <v>6</v>
      </c>
      <c r="O51" s="140">
        <v>11</v>
      </c>
      <c r="P51" s="107">
        <v>12</v>
      </c>
      <c r="Q51" s="108">
        <v>8</v>
      </c>
      <c r="R51" s="137"/>
      <c r="S51" s="138"/>
      <c r="T51" s="113">
        <v>10</v>
      </c>
      <c r="U51" s="114">
        <v>9</v>
      </c>
      <c r="V51" s="107"/>
      <c r="W51" s="108"/>
      <c r="X51" s="115"/>
      <c r="Y51" s="116"/>
      <c r="Z51" s="139"/>
      <c r="AA51" s="140"/>
      <c r="AB51" s="117"/>
      <c r="AC51" s="118"/>
      <c r="AD51" s="240"/>
      <c r="AE51" s="235"/>
      <c r="AF51" s="56"/>
      <c r="AG51" s="32">
        <f t="shared" si="6"/>
        <v>38</v>
      </c>
      <c r="AH51" s="8">
        <f t="shared" si="7"/>
        <v>4</v>
      </c>
      <c r="AI51" s="28">
        <f t="shared" si="8"/>
        <v>37</v>
      </c>
    </row>
    <row r="52" spans="1:35" ht="15" customHeight="1" x14ac:dyDescent="0.25">
      <c r="A52" s="21" t="s">
        <v>157</v>
      </c>
      <c r="B52" s="79" t="s">
        <v>171</v>
      </c>
      <c r="C52" s="39" t="s">
        <v>168</v>
      </c>
      <c r="D52" s="106"/>
      <c r="E52" s="79">
        <v>2018</v>
      </c>
      <c r="F52" s="165" t="s">
        <v>4</v>
      </c>
      <c r="G52" s="166" t="s">
        <v>169</v>
      </c>
      <c r="H52" s="117">
        <v>14</v>
      </c>
      <c r="I52" s="118">
        <v>7</v>
      </c>
      <c r="J52" s="137"/>
      <c r="K52" s="138"/>
      <c r="L52" s="111">
        <v>12</v>
      </c>
      <c r="M52" s="112">
        <v>8</v>
      </c>
      <c r="N52" s="139"/>
      <c r="O52" s="140"/>
      <c r="P52" s="107"/>
      <c r="Q52" s="108"/>
      <c r="R52" s="137">
        <v>12</v>
      </c>
      <c r="S52" s="138">
        <v>8</v>
      </c>
      <c r="T52" s="113"/>
      <c r="U52" s="114"/>
      <c r="V52" s="107"/>
      <c r="W52" s="108"/>
      <c r="X52" s="115"/>
      <c r="Y52" s="116"/>
      <c r="Z52" s="139"/>
      <c r="AA52" s="140"/>
      <c r="AB52" s="117"/>
      <c r="AC52" s="118"/>
      <c r="AD52" s="240"/>
      <c r="AE52" s="235"/>
      <c r="AF52" s="56"/>
      <c r="AG52" s="32">
        <f t="shared" si="6"/>
        <v>38</v>
      </c>
      <c r="AH52" s="8">
        <f t="shared" si="7"/>
        <v>3</v>
      </c>
      <c r="AI52" s="28">
        <f t="shared" si="8"/>
        <v>23</v>
      </c>
    </row>
    <row r="53" spans="1:35" ht="15" customHeight="1" x14ac:dyDescent="0.25">
      <c r="A53" s="19" t="s">
        <v>158</v>
      </c>
      <c r="B53" s="79" t="s">
        <v>42</v>
      </c>
      <c r="C53" s="39" t="s">
        <v>43</v>
      </c>
      <c r="D53" s="106"/>
      <c r="E53" s="79">
        <v>2017</v>
      </c>
      <c r="F53" s="165" t="s">
        <v>44</v>
      </c>
      <c r="G53" s="166" t="s">
        <v>45</v>
      </c>
      <c r="H53" s="117">
        <v>25</v>
      </c>
      <c r="I53" s="118">
        <v>2</v>
      </c>
      <c r="J53" s="158"/>
      <c r="K53" s="159"/>
      <c r="L53" s="111"/>
      <c r="M53" s="112"/>
      <c r="N53" s="139"/>
      <c r="O53" s="140"/>
      <c r="P53" s="107"/>
      <c r="Q53" s="108"/>
      <c r="R53" s="158"/>
      <c r="S53" s="159"/>
      <c r="T53" s="113"/>
      <c r="U53" s="114"/>
      <c r="V53" s="107"/>
      <c r="W53" s="108"/>
      <c r="X53" s="115"/>
      <c r="Y53" s="116"/>
      <c r="Z53" s="139"/>
      <c r="AA53" s="140"/>
      <c r="AB53" s="117"/>
      <c r="AC53" s="118"/>
      <c r="AD53" s="240"/>
      <c r="AE53" s="235"/>
      <c r="AF53" s="56"/>
      <c r="AG53" s="32">
        <f t="shared" si="6"/>
        <v>25</v>
      </c>
      <c r="AH53" s="8">
        <f t="shared" si="7"/>
        <v>1</v>
      </c>
      <c r="AI53" s="28">
        <f t="shared" si="8"/>
        <v>2</v>
      </c>
    </row>
    <row r="54" spans="1:35" ht="15" customHeight="1" x14ac:dyDescent="0.25">
      <c r="A54" s="21" t="s">
        <v>159</v>
      </c>
      <c r="B54" s="79" t="s">
        <v>178</v>
      </c>
      <c r="C54" s="39" t="s">
        <v>179</v>
      </c>
      <c r="D54" s="106"/>
      <c r="E54" s="79">
        <v>2018</v>
      </c>
      <c r="F54" s="165" t="s">
        <v>4</v>
      </c>
      <c r="G54" s="166" t="s">
        <v>180</v>
      </c>
      <c r="H54" s="117"/>
      <c r="I54" s="118"/>
      <c r="J54" s="137"/>
      <c r="K54" s="138"/>
      <c r="L54" s="111"/>
      <c r="M54" s="112"/>
      <c r="N54" s="139"/>
      <c r="O54" s="140"/>
      <c r="P54" s="107">
        <v>10</v>
      </c>
      <c r="Q54" s="108">
        <v>9</v>
      </c>
      <c r="R54" s="137">
        <v>8</v>
      </c>
      <c r="S54" s="138">
        <v>10</v>
      </c>
      <c r="T54" s="113">
        <v>5</v>
      </c>
      <c r="U54" s="114">
        <v>12</v>
      </c>
      <c r="V54" s="107"/>
      <c r="W54" s="108"/>
      <c r="X54" s="115"/>
      <c r="Y54" s="116"/>
      <c r="Z54" s="139"/>
      <c r="AA54" s="140"/>
      <c r="AB54" s="117"/>
      <c r="AC54" s="118"/>
      <c r="AD54" s="240"/>
      <c r="AE54" s="235"/>
      <c r="AF54" s="56"/>
      <c r="AG54" s="32">
        <f t="shared" si="6"/>
        <v>23</v>
      </c>
      <c r="AH54" s="8">
        <f t="shared" si="7"/>
        <v>3</v>
      </c>
      <c r="AI54" s="28">
        <f t="shared" si="8"/>
        <v>31</v>
      </c>
    </row>
    <row r="55" spans="1:35" ht="15" customHeight="1" x14ac:dyDescent="0.25">
      <c r="A55" s="21" t="s">
        <v>160</v>
      </c>
      <c r="B55" s="79">
        <v>6067</v>
      </c>
      <c r="C55" s="39" t="s">
        <v>341</v>
      </c>
      <c r="D55" s="106"/>
      <c r="E55" s="79">
        <v>2018</v>
      </c>
      <c r="F55" s="165"/>
      <c r="G55" s="166" t="s">
        <v>342</v>
      </c>
      <c r="H55" s="117"/>
      <c r="I55" s="118"/>
      <c r="J55" s="137"/>
      <c r="K55" s="138"/>
      <c r="L55" s="111"/>
      <c r="M55" s="112"/>
      <c r="N55" s="139"/>
      <c r="O55" s="140"/>
      <c r="P55" s="107">
        <v>16</v>
      </c>
      <c r="Q55" s="108">
        <v>6</v>
      </c>
      <c r="R55" s="137"/>
      <c r="S55" s="138"/>
      <c r="T55" s="113"/>
      <c r="U55" s="114"/>
      <c r="V55" s="107"/>
      <c r="W55" s="108"/>
      <c r="X55" s="115"/>
      <c r="Y55" s="116"/>
      <c r="Z55" s="139"/>
      <c r="AA55" s="140"/>
      <c r="AB55" s="117"/>
      <c r="AC55" s="118"/>
      <c r="AD55" s="240"/>
      <c r="AE55" s="235"/>
      <c r="AF55" s="56"/>
      <c r="AG55" s="32">
        <f t="shared" si="6"/>
        <v>16</v>
      </c>
      <c r="AH55" s="8">
        <f t="shared" si="7"/>
        <v>1</v>
      </c>
      <c r="AI55" s="28">
        <f t="shared" si="8"/>
        <v>6</v>
      </c>
    </row>
    <row r="56" spans="1:35" ht="15" customHeight="1" x14ac:dyDescent="0.25">
      <c r="A56" s="19" t="s">
        <v>161</v>
      </c>
      <c r="B56" s="79">
        <v>6098</v>
      </c>
      <c r="C56" s="39" t="s">
        <v>404</v>
      </c>
      <c r="D56" s="106"/>
      <c r="E56" s="79">
        <v>2017</v>
      </c>
      <c r="F56" s="165"/>
      <c r="G56" s="166" t="s">
        <v>218</v>
      </c>
      <c r="H56" s="117"/>
      <c r="I56" s="118"/>
      <c r="J56" s="137"/>
      <c r="K56" s="138"/>
      <c r="L56" s="111"/>
      <c r="M56" s="112"/>
      <c r="N56" s="139"/>
      <c r="O56" s="140"/>
      <c r="P56" s="107"/>
      <c r="Q56" s="108"/>
      <c r="R56" s="137"/>
      <c r="S56" s="138"/>
      <c r="T56" s="113"/>
      <c r="U56" s="114"/>
      <c r="V56" s="107">
        <v>16</v>
      </c>
      <c r="W56" s="108">
        <v>6</v>
      </c>
      <c r="X56" s="115"/>
      <c r="Y56" s="116"/>
      <c r="Z56" s="139"/>
      <c r="AA56" s="140"/>
      <c r="AB56" s="117"/>
      <c r="AC56" s="118"/>
      <c r="AD56" s="240"/>
      <c r="AE56" s="235"/>
      <c r="AF56" s="56"/>
      <c r="AG56" s="32">
        <f t="shared" si="6"/>
        <v>16</v>
      </c>
      <c r="AH56" s="8">
        <f t="shared" si="7"/>
        <v>1</v>
      </c>
      <c r="AI56" s="28">
        <f t="shared" si="8"/>
        <v>6</v>
      </c>
    </row>
    <row r="57" spans="1:35" ht="15" customHeight="1" x14ac:dyDescent="0.25">
      <c r="A57" s="21" t="s">
        <v>162</v>
      </c>
      <c r="B57" s="79">
        <v>6053</v>
      </c>
      <c r="C57" s="39" t="s">
        <v>330</v>
      </c>
      <c r="D57" s="106"/>
      <c r="E57" s="79">
        <v>2018</v>
      </c>
      <c r="F57" s="165" t="s">
        <v>304</v>
      </c>
      <c r="G57" s="166" t="s">
        <v>30</v>
      </c>
      <c r="H57" s="117"/>
      <c r="I57" s="118"/>
      <c r="J57" s="137"/>
      <c r="K57" s="138"/>
      <c r="L57" s="111"/>
      <c r="M57" s="112"/>
      <c r="N57" s="139">
        <v>8</v>
      </c>
      <c r="O57" s="140">
        <v>10</v>
      </c>
      <c r="P57" s="107"/>
      <c r="Q57" s="108"/>
      <c r="R57" s="137"/>
      <c r="S57" s="138"/>
      <c r="T57" s="113">
        <v>6</v>
      </c>
      <c r="U57" s="114">
        <v>11</v>
      </c>
      <c r="V57" s="107"/>
      <c r="W57" s="108"/>
      <c r="X57" s="115"/>
      <c r="Y57" s="116"/>
      <c r="Z57" s="139"/>
      <c r="AA57" s="140"/>
      <c r="AB57" s="117"/>
      <c r="AC57" s="118"/>
      <c r="AD57" s="240"/>
      <c r="AE57" s="235"/>
      <c r="AF57" s="56"/>
      <c r="AG57" s="32">
        <f t="shared" si="6"/>
        <v>14</v>
      </c>
      <c r="AH57" s="8">
        <f t="shared" si="7"/>
        <v>2</v>
      </c>
      <c r="AI57" s="28">
        <f t="shared" si="8"/>
        <v>21</v>
      </c>
    </row>
    <row r="58" spans="1:35" ht="15" customHeight="1" x14ac:dyDescent="0.25">
      <c r="A58" s="21" t="s">
        <v>163</v>
      </c>
      <c r="B58" s="79" t="s">
        <v>19</v>
      </c>
      <c r="C58" s="39" t="s">
        <v>20</v>
      </c>
      <c r="D58" s="106">
        <v>10151709293</v>
      </c>
      <c r="E58" s="79">
        <v>2018</v>
      </c>
      <c r="F58" s="165" t="s">
        <v>21</v>
      </c>
      <c r="G58" s="166" t="s">
        <v>22</v>
      </c>
      <c r="H58" s="117"/>
      <c r="I58" s="118"/>
      <c r="J58" s="137"/>
      <c r="K58" s="138"/>
      <c r="L58" s="111">
        <v>14</v>
      </c>
      <c r="M58" s="112">
        <v>7</v>
      </c>
      <c r="N58" s="139"/>
      <c r="O58" s="140"/>
      <c r="P58" s="107"/>
      <c r="Q58" s="108"/>
      <c r="R58" s="137"/>
      <c r="S58" s="138"/>
      <c r="T58" s="113"/>
      <c r="U58" s="114"/>
      <c r="V58" s="107"/>
      <c r="W58" s="108"/>
      <c r="X58" s="115"/>
      <c r="Y58" s="116"/>
      <c r="Z58" s="139"/>
      <c r="AA58" s="140"/>
      <c r="AB58" s="117"/>
      <c r="AC58" s="118"/>
      <c r="AD58" s="240"/>
      <c r="AE58" s="235"/>
      <c r="AF58" s="56"/>
      <c r="AG58" s="32">
        <f t="shared" si="6"/>
        <v>14</v>
      </c>
      <c r="AH58" s="8">
        <f t="shared" si="7"/>
        <v>1</v>
      </c>
      <c r="AI58" s="28">
        <f t="shared" si="8"/>
        <v>7</v>
      </c>
    </row>
    <row r="59" spans="1:35" ht="15" customHeight="1" x14ac:dyDescent="0.25">
      <c r="A59" s="21" t="s">
        <v>164</v>
      </c>
      <c r="B59" s="79">
        <v>6099</v>
      </c>
      <c r="C59" s="39" t="s">
        <v>405</v>
      </c>
      <c r="D59" s="106"/>
      <c r="E59" s="79">
        <v>2017</v>
      </c>
      <c r="F59" s="165"/>
      <c r="G59" s="166" t="s">
        <v>218</v>
      </c>
      <c r="H59" s="117"/>
      <c r="I59" s="118"/>
      <c r="J59" s="137"/>
      <c r="K59" s="138"/>
      <c r="L59" s="111"/>
      <c r="M59" s="112"/>
      <c r="N59" s="139"/>
      <c r="O59" s="140"/>
      <c r="P59" s="107"/>
      <c r="Q59" s="108"/>
      <c r="R59" s="137"/>
      <c r="S59" s="138"/>
      <c r="T59" s="113"/>
      <c r="U59" s="114"/>
      <c r="V59" s="107">
        <v>14</v>
      </c>
      <c r="W59" s="108">
        <v>7</v>
      </c>
      <c r="X59" s="115"/>
      <c r="Y59" s="116"/>
      <c r="Z59" s="139"/>
      <c r="AA59" s="140"/>
      <c r="AB59" s="117"/>
      <c r="AC59" s="118"/>
      <c r="AD59" s="240"/>
      <c r="AE59" s="235"/>
      <c r="AF59" s="56"/>
      <c r="AG59" s="32">
        <f t="shared" si="6"/>
        <v>14</v>
      </c>
      <c r="AH59" s="8">
        <f t="shared" si="7"/>
        <v>1</v>
      </c>
      <c r="AI59" s="28">
        <f t="shared" si="8"/>
        <v>7</v>
      </c>
    </row>
    <row r="60" spans="1:35" ht="15" customHeight="1" x14ac:dyDescent="0.25">
      <c r="A60" s="173" t="s">
        <v>165</v>
      </c>
      <c r="B60" s="174">
        <v>6061</v>
      </c>
      <c r="C60" s="175" t="s">
        <v>329</v>
      </c>
      <c r="D60" s="176"/>
      <c r="E60" s="174">
        <v>2017</v>
      </c>
      <c r="F60" s="177"/>
      <c r="G60" s="178" t="s">
        <v>58</v>
      </c>
      <c r="H60" s="208"/>
      <c r="I60" s="203"/>
      <c r="J60" s="204"/>
      <c r="K60" s="205"/>
      <c r="L60" s="181"/>
      <c r="M60" s="182"/>
      <c r="N60" s="206">
        <v>12</v>
      </c>
      <c r="O60" s="207">
        <v>8</v>
      </c>
      <c r="P60" s="179"/>
      <c r="Q60" s="180"/>
      <c r="R60" s="204"/>
      <c r="S60" s="205"/>
      <c r="T60" s="260"/>
      <c r="U60" s="261"/>
      <c r="V60" s="179"/>
      <c r="W60" s="180"/>
      <c r="X60" s="224"/>
      <c r="Y60" s="225"/>
      <c r="Z60" s="206"/>
      <c r="AA60" s="207"/>
      <c r="AB60" s="208"/>
      <c r="AC60" s="203"/>
      <c r="AD60" s="241"/>
      <c r="AE60" s="242"/>
      <c r="AF60" s="183"/>
      <c r="AG60" s="267">
        <f t="shared" si="6"/>
        <v>12</v>
      </c>
      <c r="AH60" s="184">
        <f t="shared" si="7"/>
        <v>1</v>
      </c>
      <c r="AI60" s="185">
        <f t="shared" si="8"/>
        <v>8</v>
      </c>
    </row>
    <row r="61" spans="1:35" ht="15" customHeight="1" x14ac:dyDescent="0.25">
      <c r="A61" s="21" t="s">
        <v>230</v>
      </c>
      <c r="B61" s="79">
        <v>5742</v>
      </c>
      <c r="C61" s="39" t="s">
        <v>352</v>
      </c>
      <c r="D61" s="106"/>
      <c r="E61" s="79">
        <v>2017</v>
      </c>
      <c r="F61" s="165"/>
      <c r="G61" s="166" t="s">
        <v>24</v>
      </c>
      <c r="H61" s="117"/>
      <c r="I61" s="118"/>
      <c r="J61" s="137"/>
      <c r="K61" s="138"/>
      <c r="L61" s="111"/>
      <c r="M61" s="112"/>
      <c r="N61" s="139"/>
      <c r="O61" s="140"/>
      <c r="P61" s="107"/>
      <c r="Q61" s="108"/>
      <c r="R61" s="137">
        <v>10</v>
      </c>
      <c r="S61" s="138">
        <v>9</v>
      </c>
      <c r="T61" s="113"/>
      <c r="U61" s="114"/>
      <c r="V61" s="107"/>
      <c r="W61" s="108"/>
      <c r="X61" s="115"/>
      <c r="Y61" s="116"/>
      <c r="Z61" s="139"/>
      <c r="AA61" s="140"/>
      <c r="AB61" s="117"/>
      <c r="AC61" s="118"/>
      <c r="AD61" s="240"/>
      <c r="AE61" s="235"/>
      <c r="AF61" s="56"/>
      <c r="AG61" s="32">
        <f t="shared" si="6"/>
        <v>10</v>
      </c>
      <c r="AH61" s="8">
        <f t="shared" si="7"/>
        <v>1</v>
      </c>
      <c r="AI61" s="28">
        <f t="shared" si="8"/>
        <v>9</v>
      </c>
    </row>
    <row r="62" spans="1:35" ht="15" customHeight="1" x14ac:dyDescent="0.25">
      <c r="A62" s="21" t="s">
        <v>230</v>
      </c>
      <c r="B62" s="79">
        <v>5730</v>
      </c>
      <c r="C62" s="39" t="s">
        <v>284</v>
      </c>
      <c r="D62" s="106"/>
      <c r="E62" s="79">
        <v>2017</v>
      </c>
      <c r="F62" s="165"/>
      <c r="G62" s="166" t="s">
        <v>92</v>
      </c>
      <c r="H62" s="117">
        <v>8</v>
      </c>
      <c r="I62" s="118">
        <v>10</v>
      </c>
      <c r="J62" s="137"/>
      <c r="K62" s="138"/>
      <c r="L62" s="111"/>
      <c r="M62" s="112"/>
      <c r="N62" s="139"/>
      <c r="O62" s="140"/>
      <c r="P62" s="107"/>
      <c r="Q62" s="108"/>
      <c r="R62" s="137"/>
      <c r="S62" s="138"/>
      <c r="T62" s="113"/>
      <c r="U62" s="114"/>
      <c r="V62" s="107"/>
      <c r="W62" s="108"/>
      <c r="X62" s="115"/>
      <c r="Y62" s="116"/>
      <c r="Z62" s="139"/>
      <c r="AA62" s="140"/>
      <c r="AB62" s="117"/>
      <c r="AC62" s="118"/>
      <c r="AD62" s="240"/>
      <c r="AE62" s="235"/>
      <c r="AF62" s="56"/>
      <c r="AG62" s="32">
        <f t="shared" si="6"/>
        <v>8</v>
      </c>
      <c r="AH62" s="8">
        <f t="shared" si="7"/>
        <v>1</v>
      </c>
      <c r="AI62" s="28">
        <f t="shared" si="8"/>
        <v>10</v>
      </c>
    </row>
    <row r="63" spans="1:35" ht="15" customHeight="1" x14ac:dyDescent="0.25">
      <c r="A63" s="21" t="s">
        <v>383</v>
      </c>
      <c r="B63" s="79">
        <v>6095</v>
      </c>
      <c r="C63" s="39" t="s">
        <v>379</v>
      </c>
      <c r="D63" s="106"/>
      <c r="E63" s="79">
        <v>2017</v>
      </c>
      <c r="F63" s="165" t="s">
        <v>69</v>
      </c>
      <c r="G63" s="166" t="s">
        <v>24</v>
      </c>
      <c r="H63" s="117"/>
      <c r="I63" s="118"/>
      <c r="J63" s="137"/>
      <c r="K63" s="138"/>
      <c r="L63" s="111"/>
      <c r="M63" s="112"/>
      <c r="N63" s="139"/>
      <c r="O63" s="140"/>
      <c r="P63" s="107"/>
      <c r="Q63" s="108"/>
      <c r="R63" s="137"/>
      <c r="S63" s="138"/>
      <c r="T63" s="113">
        <v>8</v>
      </c>
      <c r="U63" s="114">
        <v>10</v>
      </c>
      <c r="V63" s="107"/>
      <c r="W63" s="108"/>
      <c r="X63" s="115"/>
      <c r="Y63" s="116"/>
      <c r="Z63" s="139"/>
      <c r="AA63" s="140"/>
      <c r="AB63" s="117"/>
      <c r="AC63" s="118"/>
      <c r="AD63" s="240"/>
      <c r="AE63" s="235"/>
      <c r="AF63" s="56"/>
      <c r="AG63" s="32">
        <f t="shared" si="6"/>
        <v>8</v>
      </c>
      <c r="AH63" s="8">
        <f t="shared" si="7"/>
        <v>1</v>
      </c>
      <c r="AI63" s="28">
        <f t="shared" si="8"/>
        <v>10</v>
      </c>
    </row>
    <row r="64" spans="1:35" ht="15" customHeight="1" x14ac:dyDescent="0.25">
      <c r="A64" s="21" t="s">
        <v>237</v>
      </c>
      <c r="B64" s="79">
        <v>6080</v>
      </c>
      <c r="C64" s="39" t="s">
        <v>353</v>
      </c>
      <c r="D64" s="106"/>
      <c r="E64" s="79">
        <v>2017</v>
      </c>
      <c r="F64" s="165"/>
      <c r="G64" s="166" t="s">
        <v>24</v>
      </c>
      <c r="H64" s="117"/>
      <c r="I64" s="118"/>
      <c r="J64" s="137"/>
      <c r="K64" s="138"/>
      <c r="L64" s="111"/>
      <c r="M64" s="112"/>
      <c r="N64" s="139"/>
      <c r="O64" s="140"/>
      <c r="P64" s="107"/>
      <c r="Q64" s="108"/>
      <c r="R64" s="137">
        <v>6</v>
      </c>
      <c r="S64" s="138">
        <v>11</v>
      </c>
      <c r="T64" s="113"/>
      <c r="U64" s="114"/>
      <c r="V64" s="107"/>
      <c r="W64" s="108"/>
      <c r="X64" s="115"/>
      <c r="Y64" s="116"/>
      <c r="Z64" s="139"/>
      <c r="AA64" s="140"/>
      <c r="AB64" s="117"/>
      <c r="AC64" s="118"/>
      <c r="AD64" s="240"/>
      <c r="AE64" s="235"/>
      <c r="AF64" s="56"/>
      <c r="AG64" s="32">
        <f t="shared" si="6"/>
        <v>6</v>
      </c>
      <c r="AH64" s="8">
        <f t="shared" si="7"/>
        <v>1</v>
      </c>
      <c r="AI64" s="28">
        <f t="shared" si="8"/>
        <v>11</v>
      </c>
    </row>
    <row r="65" spans="1:35" ht="15" customHeight="1" x14ac:dyDescent="0.25">
      <c r="A65" s="21" t="s">
        <v>384</v>
      </c>
      <c r="B65" s="79" t="s">
        <v>65</v>
      </c>
      <c r="C65" s="39" t="s">
        <v>66</v>
      </c>
      <c r="D65" s="106"/>
      <c r="E65" s="79">
        <v>2017</v>
      </c>
      <c r="F65" s="165" t="s">
        <v>4</v>
      </c>
      <c r="G65" s="166" t="s">
        <v>41</v>
      </c>
      <c r="H65" s="117">
        <v>6</v>
      </c>
      <c r="I65" s="118">
        <v>11</v>
      </c>
      <c r="J65" s="137"/>
      <c r="K65" s="138"/>
      <c r="L65" s="111"/>
      <c r="M65" s="112"/>
      <c r="N65" s="139"/>
      <c r="O65" s="140"/>
      <c r="P65" s="107"/>
      <c r="Q65" s="108"/>
      <c r="R65" s="137"/>
      <c r="S65" s="138"/>
      <c r="T65" s="113"/>
      <c r="U65" s="114"/>
      <c r="V65" s="107"/>
      <c r="W65" s="108"/>
      <c r="X65" s="115"/>
      <c r="Y65" s="116"/>
      <c r="Z65" s="139"/>
      <c r="AA65" s="140"/>
      <c r="AB65" s="117"/>
      <c r="AC65" s="118"/>
      <c r="AD65" s="240"/>
      <c r="AE65" s="235"/>
      <c r="AF65" s="56"/>
      <c r="AG65" s="32">
        <f t="shared" si="6"/>
        <v>6</v>
      </c>
      <c r="AH65" s="8">
        <f t="shared" si="7"/>
        <v>1</v>
      </c>
      <c r="AI65" s="28">
        <f t="shared" si="8"/>
        <v>11</v>
      </c>
    </row>
    <row r="66" spans="1:35" ht="15" customHeight="1" x14ac:dyDescent="0.25">
      <c r="A66" s="270" t="s">
        <v>393</v>
      </c>
      <c r="B66" s="271">
        <v>6063</v>
      </c>
      <c r="C66" s="60" t="s">
        <v>331</v>
      </c>
      <c r="D66" s="272"/>
      <c r="E66" s="271">
        <v>2018</v>
      </c>
      <c r="F66" s="273"/>
      <c r="G66" s="274"/>
      <c r="H66" s="156"/>
      <c r="I66" s="157"/>
      <c r="J66" s="149"/>
      <c r="K66" s="150"/>
      <c r="L66" s="151"/>
      <c r="M66" s="152"/>
      <c r="N66" s="153">
        <v>5</v>
      </c>
      <c r="O66" s="154">
        <v>12</v>
      </c>
      <c r="P66" s="136"/>
      <c r="Q66" s="155"/>
      <c r="R66" s="149"/>
      <c r="S66" s="150"/>
      <c r="T66" s="262"/>
      <c r="U66" s="263"/>
      <c r="V66" s="136"/>
      <c r="W66" s="155"/>
      <c r="X66" s="244"/>
      <c r="Y66" s="245"/>
      <c r="Z66" s="153"/>
      <c r="AA66" s="154"/>
      <c r="AB66" s="156"/>
      <c r="AC66" s="157"/>
      <c r="AD66" s="246"/>
      <c r="AE66" s="247"/>
      <c r="AF66" s="63"/>
      <c r="AG66" s="275">
        <f t="shared" si="6"/>
        <v>5</v>
      </c>
      <c r="AH66" s="64">
        <f t="shared" si="7"/>
        <v>1</v>
      </c>
      <c r="AI66" s="65">
        <f t="shared" si="8"/>
        <v>12</v>
      </c>
    </row>
    <row r="67" spans="1:35" ht="15" customHeight="1" thickBot="1" x14ac:dyDescent="0.3">
      <c r="A67" s="210" t="s">
        <v>406</v>
      </c>
      <c r="B67" s="187">
        <v>6086</v>
      </c>
      <c r="C67" s="42" t="s">
        <v>380</v>
      </c>
      <c r="D67" s="188"/>
      <c r="E67" s="187">
        <v>2017</v>
      </c>
      <c r="F67" s="189"/>
      <c r="G67" s="190" t="s">
        <v>381</v>
      </c>
      <c r="H67" s="216"/>
      <c r="I67" s="211"/>
      <c r="J67" s="212"/>
      <c r="K67" s="213"/>
      <c r="L67" s="195"/>
      <c r="M67" s="196"/>
      <c r="N67" s="214"/>
      <c r="O67" s="215"/>
      <c r="P67" s="191"/>
      <c r="Q67" s="192"/>
      <c r="R67" s="212"/>
      <c r="S67" s="213"/>
      <c r="T67" s="197">
        <v>4</v>
      </c>
      <c r="U67" s="198">
        <v>13</v>
      </c>
      <c r="V67" s="191"/>
      <c r="W67" s="192"/>
      <c r="X67" s="227"/>
      <c r="Y67" s="228"/>
      <c r="Z67" s="214"/>
      <c r="AA67" s="215"/>
      <c r="AB67" s="216"/>
      <c r="AC67" s="211"/>
      <c r="AD67" s="243"/>
      <c r="AE67" s="237"/>
      <c r="AF67" s="199"/>
      <c r="AG67" s="200">
        <f t="shared" si="6"/>
        <v>4</v>
      </c>
      <c r="AH67" s="201">
        <f t="shared" si="7"/>
        <v>1</v>
      </c>
      <c r="AI67" s="202">
        <f t="shared" si="8"/>
        <v>13</v>
      </c>
    </row>
    <row r="68" spans="1:35" ht="15" customHeight="1" thickBot="1" x14ac:dyDescent="0.3">
      <c r="A68" s="2"/>
      <c r="AI68" s="9"/>
    </row>
    <row r="69" spans="1:35" ht="30.75" customHeight="1" x14ac:dyDescent="0.25">
      <c r="A69" s="303" t="s">
        <v>0</v>
      </c>
      <c r="B69" s="311" t="s">
        <v>1</v>
      </c>
      <c r="C69" s="313" t="s">
        <v>2</v>
      </c>
      <c r="D69" s="315" t="s">
        <v>276</v>
      </c>
      <c r="E69" s="311" t="s">
        <v>3</v>
      </c>
      <c r="F69" s="298" t="s">
        <v>5</v>
      </c>
      <c r="G69" s="300" t="s">
        <v>6</v>
      </c>
      <c r="H69" s="302" t="s">
        <v>346</v>
      </c>
      <c r="I69" s="293"/>
      <c r="J69" s="294"/>
      <c r="K69" s="295"/>
      <c r="L69" s="296" t="s">
        <v>254</v>
      </c>
      <c r="M69" s="297"/>
      <c r="N69" s="290" t="s">
        <v>242</v>
      </c>
      <c r="O69" s="291"/>
      <c r="P69" s="292" t="s">
        <v>347</v>
      </c>
      <c r="Q69" s="293"/>
      <c r="R69" s="294" t="s">
        <v>253</v>
      </c>
      <c r="S69" s="295"/>
      <c r="T69" s="282" t="s">
        <v>397</v>
      </c>
      <c r="U69" s="283"/>
      <c r="V69" s="284" t="s">
        <v>412</v>
      </c>
      <c r="W69" s="285"/>
      <c r="X69" s="280" t="s">
        <v>413</v>
      </c>
      <c r="Y69" s="281"/>
      <c r="Z69" s="282" t="s">
        <v>414</v>
      </c>
      <c r="AA69" s="283"/>
      <c r="AB69" s="284" t="s">
        <v>415</v>
      </c>
      <c r="AC69" s="285"/>
      <c r="AD69" s="286" t="s">
        <v>416</v>
      </c>
      <c r="AE69" s="287"/>
      <c r="AF69" s="288" t="s">
        <v>156</v>
      </c>
      <c r="AG69" s="309" t="s">
        <v>153</v>
      </c>
      <c r="AH69" s="276" t="s">
        <v>155</v>
      </c>
      <c r="AI69" s="278" t="s">
        <v>348</v>
      </c>
    </row>
    <row r="70" spans="1:35" ht="15" customHeight="1" thickBot="1" x14ac:dyDescent="0.3">
      <c r="A70" s="304"/>
      <c r="B70" s="312"/>
      <c r="C70" s="314"/>
      <c r="D70" s="316"/>
      <c r="E70" s="312"/>
      <c r="F70" s="299"/>
      <c r="G70" s="301"/>
      <c r="H70" s="82" t="s">
        <v>133</v>
      </c>
      <c r="I70" s="83" t="s">
        <v>134</v>
      </c>
      <c r="J70" s="84"/>
      <c r="K70" s="84"/>
      <c r="L70" s="85" t="s">
        <v>137</v>
      </c>
      <c r="M70" s="85" t="s">
        <v>138</v>
      </c>
      <c r="N70" s="86" t="s">
        <v>139</v>
      </c>
      <c r="O70" s="86" t="s">
        <v>140</v>
      </c>
      <c r="P70" s="87" t="s">
        <v>141</v>
      </c>
      <c r="Q70" s="87" t="s">
        <v>142</v>
      </c>
      <c r="R70" s="84" t="s">
        <v>135</v>
      </c>
      <c r="S70" s="84" t="s">
        <v>136</v>
      </c>
      <c r="T70" s="86" t="s">
        <v>417</v>
      </c>
      <c r="U70" s="86" t="s">
        <v>418</v>
      </c>
      <c r="V70" s="87" t="s">
        <v>143</v>
      </c>
      <c r="W70" s="87" t="s">
        <v>144</v>
      </c>
      <c r="X70" s="85" t="s">
        <v>145</v>
      </c>
      <c r="Y70" s="85" t="s">
        <v>146</v>
      </c>
      <c r="Z70" s="86" t="s">
        <v>147</v>
      </c>
      <c r="AA70" s="86" t="s">
        <v>148</v>
      </c>
      <c r="AB70" s="87" t="s">
        <v>149</v>
      </c>
      <c r="AC70" s="87" t="s">
        <v>150</v>
      </c>
      <c r="AD70" s="229" t="s">
        <v>151</v>
      </c>
      <c r="AE70" s="230" t="s">
        <v>152</v>
      </c>
      <c r="AF70" s="289"/>
      <c r="AG70" s="310"/>
      <c r="AH70" s="277"/>
      <c r="AI70" s="279"/>
    </row>
    <row r="71" spans="1:35" s="14" customFormat="1" ht="15.75" thickBot="1" x14ac:dyDescent="0.3">
      <c r="A71" s="6" t="s">
        <v>285</v>
      </c>
      <c r="B71" s="77"/>
      <c r="C71" s="7"/>
      <c r="D71" s="88"/>
      <c r="E71" s="77"/>
      <c r="F71" s="162"/>
      <c r="G71" s="162"/>
      <c r="H71" s="89"/>
      <c r="I71" s="89"/>
      <c r="J71" s="90"/>
      <c r="K71" s="90"/>
      <c r="L71" s="91"/>
      <c r="M71" s="91"/>
      <c r="N71" s="92"/>
      <c r="O71" s="92"/>
      <c r="P71" s="89"/>
      <c r="Q71" s="89"/>
      <c r="R71" s="90"/>
      <c r="S71" s="90"/>
      <c r="T71" s="92"/>
      <c r="U71" s="92"/>
      <c r="V71" s="89"/>
      <c r="W71" s="89"/>
      <c r="X71" s="91"/>
      <c r="Y71" s="91"/>
      <c r="Z71" s="92"/>
      <c r="AA71" s="92"/>
      <c r="AB71" s="89"/>
      <c r="AC71" s="89"/>
      <c r="AD71" s="231"/>
      <c r="AE71" s="231"/>
      <c r="AF71" s="10"/>
      <c r="AG71" s="10"/>
      <c r="AH71" s="10"/>
      <c r="AI71" s="11"/>
    </row>
    <row r="72" spans="1:35" ht="15" customHeight="1" x14ac:dyDescent="0.25">
      <c r="A72" s="15" t="s">
        <v>7</v>
      </c>
      <c r="B72" s="78">
        <v>5757</v>
      </c>
      <c r="C72" s="38" t="s">
        <v>225</v>
      </c>
      <c r="D72" s="93"/>
      <c r="E72" s="78">
        <v>2018</v>
      </c>
      <c r="F72" s="163"/>
      <c r="G72" s="164" t="s">
        <v>30</v>
      </c>
      <c r="H72" s="104"/>
      <c r="I72" s="105"/>
      <c r="J72" s="146"/>
      <c r="K72" s="147"/>
      <c r="L72" s="98">
        <v>22</v>
      </c>
      <c r="M72" s="99">
        <v>3</v>
      </c>
      <c r="N72" s="134">
        <v>25</v>
      </c>
      <c r="O72" s="135">
        <v>2</v>
      </c>
      <c r="P72" s="104">
        <v>30</v>
      </c>
      <c r="Q72" s="105">
        <v>1</v>
      </c>
      <c r="R72" s="146">
        <v>30</v>
      </c>
      <c r="S72" s="147">
        <v>1</v>
      </c>
      <c r="T72" s="134">
        <v>30</v>
      </c>
      <c r="U72" s="135">
        <v>1</v>
      </c>
      <c r="V72" s="94">
        <v>30</v>
      </c>
      <c r="W72" s="95">
        <v>1</v>
      </c>
      <c r="X72" s="102"/>
      <c r="Y72" s="103"/>
      <c r="Z72" s="134"/>
      <c r="AA72" s="135"/>
      <c r="AB72" s="104"/>
      <c r="AC72" s="105"/>
      <c r="AD72" s="239"/>
      <c r="AE72" s="233"/>
      <c r="AF72" s="55"/>
      <c r="AG72" s="73">
        <f t="shared" ref="AG72:AG82" si="9">SUM(H72+J72+L72+N72+P72+R72+T72+V72+X72+Z72+AB72+AD72+AF72)</f>
        <v>167</v>
      </c>
      <c r="AH72" s="26">
        <f t="shared" ref="AH72:AH82" si="10">COUNTA(H72,J72,L72,N72,P72,R72,T72,V72,X72,Z72,AB72,AD72)</f>
        <v>6</v>
      </c>
      <c r="AI72" s="27">
        <f t="shared" ref="AI72:AI82" si="11">SUM(I72+K72+M72+O72+Q72+S72+U72+W72+Y72+AA72+AC72+AE72)</f>
        <v>9</v>
      </c>
    </row>
    <row r="73" spans="1:35" ht="15" customHeight="1" x14ac:dyDescent="0.25">
      <c r="A73" s="19" t="s">
        <v>11</v>
      </c>
      <c r="B73" s="79">
        <v>5553</v>
      </c>
      <c r="C73" s="39" t="s">
        <v>271</v>
      </c>
      <c r="D73" s="106"/>
      <c r="E73" s="79">
        <v>2017</v>
      </c>
      <c r="F73" s="165"/>
      <c r="G73" s="166" t="s">
        <v>190</v>
      </c>
      <c r="H73" s="117">
        <v>25</v>
      </c>
      <c r="I73" s="118">
        <v>2</v>
      </c>
      <c r="J73" s="137"/>
      <c r="K73" s="138"/>
      <c r="L73" s="111">
        <v>18</v>
      </c>
      <c r="M73" s="112">
        <v>5</v>
      </c>
      <c r="N73" s="139">
        <v>22</v>
      </c>
      <c r="O73" s="140">
        <v>3</v>
      </c>
      <c r="P73" s="117">
        <v>20</v>
      </c>
      <c r="Q73" s="118">
        <v>4</v>
      </c>
      <c r="R73" s="137">
        <v>25</v>
      </c>
      <c r="S73" s="138">
        <v>2</v>
      </c>
      <c r="T73" s="139">
        <v>25</v>
      </c>
      <c r="U73" s="140">
        <v>2</v>
      </c>
      <c r="V73" s="107">
        <v>25</v>
      </c>
      <c r="W73" s="108">
        <v>2</v>
      </c>
      <c r="X73" s="115"/>
      <c r="Y73" s="116"/>
      <c r="Z73" s="139"/>
      <c r="AA73" s="140"/>
      <c r="AB73" s="117"/>
      <c r="AC73" s="118"/>
      <c r="AD73" s="240"/>
      <c r="AE73" s="235"/>
      <c r="AF73" s="56"/>
      <c r="AG73" s="74">
        <f t="shared" si="9"/>
        <v>160</v>
      </c>
      <c r="AH73" s="8">
        <f t="shared" si="10"/>
        <v>7</v>
      </c>
      <c r="AI73" s="28">
        <f t="shared" si="11"/>
        <v>20</v>
      </c>
    </row>
    <row r="74" spans="1:35" ht="15" customHeight="1" x14ac:dyDescent="0.25">
      <c r="A74" s="19" t="s">
        <v>14</v>
      </c>
      <c r="B74" s="79" t="s">
        <v>187</v>
      </c>
      <c r="C74" s="39" t="s">
        <v>188</v>
      </c>
      <c r="D74" s="106">
        <v>10152535009</v>
      </c>
      <c r="E74" s="79">
        <v>2017</v>
      </c>
      <c r="F74" s="165" t="s">
        <v>95</v>
      </c>
      <c r="G74" s="166" t="s">
        <v>96</v>
      </c>
      <c r="H74" s="117">
        <v>30</v>
      </c>
      <c r="I74" s="118">
        <v>1</v>
      </c>
      <c r="J74" s="137"/>
      <c r="K74" s="138"/>
      <c r="L74" s="111">
        <v>30</v>
      </c>
      <c r="M74" s="112">
        <v>1</v>
      </c>
      <c r="N74" s="139">
        <v>30</v>
      </c>
      <c r="O74" s="140">
        <v>1</v>
      </c>
      <c r="P74" s="117"/>
      <c r="Q74" s="118"/>
      <c r="R74" s="137"/>
      <c r="S74" s="138"/>
      <c r="T74" s="139"/>
      <c r="U74" s="140"/>
      <c r="V74" s="107"/>
      <c r="W74" s="108"/>
      <c r="X74" s="115"/>
      <c r="Y74" s="116"/>
      <c r="Z74" s="139"/>
      <c r="AA74" s="140"/>
      <c r="AB74" s="117"/>
      <c r="AC74" s="118"/>
      <c r="AD74" s="240"/>
      <c r="AE74" s="235"/>
      <c r="AF74" s="56"/>
      <c r="AG74" s="74">
        <f t="shared" si="9"/>
        <v>90</v>
      </c>
      <c r="AH74" s="8">
        <f t="shared" si="10"/>
        <v>3</v>
      </c>
      <c r="AI74" s="28">
        <f t="shared" si="11"/>
        <v>3</v>
      </c>
    </row>
    <row r="75" spans="1:35" ht="15" customHeight="1" x14ac:dyDescent="0.25">
      <c r="A75" s="21" t="s">
        <v>18</v>
      </c>
      <c r="B75" s="79">
        <v>6035</v>
      </c>
      <c r="C75" s="39" t="s">
        <v>286</v>
      </c>
      <c r="D75" s="106"/>
      <c r="E75" s="79">
        <v>2018</v>
      </c>
      <c r="F75" s="165"/>
      <c r="G75" s="166" t="s">
        <v>30</v>
      </c>
      <c r="H75" s="117">
        <v>22</v>
      </c>
      <c r="I75" s="118">
        <v>3</v>
      </c>
      <c r="J75" s="137"/>
      <c r="K75" s="138"/>
      <c r="L75" s="111">
        <v>25</v>
      </c>
      <c r="M75" s="112">
        <v>2</v>
      </c>
      <c r="N75" s="139"/>
      <c r="O75" s="140"/>
      <c r="P75" s="117">
        <v>22</v>
      </c>
      <c r="Q75" s="118">
        <v>3</v>
      </c>
      <c r="R75" s="137"/>
      <c r="S75" s="138"/>
      <c r="T75" s="139"/>
      <c r="U75" s="140"/>
      <c r="V75" s="107"/>
      <c r="W75" s="108"/>
      <c r="X75" s="115"/>
      <c r="Y75" s="116"/>
      <c r="Z75" s="139"/>
      <c r="AA75" s="140"/>
      <c r="AB75" s="117"/>
      <c r="AC75" s="118"/>
      <c r="AD75" s="240"/>
      <c r="AE75" s="235"/>
      <c r="AF75" s="56"/>
      <c r="AG75" s="74">
        <f t="shared" si="9"/>
        <v>69</v>
      </c>
      <c r="AH75" s="8">
        <f t="shared" si="10"/>
        <v>3</v>
      </c>
      <c r="AI75" s="28">
        <f t="shared" si="11"/>
        <v>8</v>
      </c>
    </row>
    <row r="76" spans="1:35" ht="15" customHeight="1" x14ac:dyDescent="0.25">
      <c r="A76" s="21" t="s">
        <v>23</v>
      </c>
      <c r="B76" s="79">
        <v>6046</v>
      </c>
      <c r="C76" s="39" t="s">
        <v>303</v>
      </c>
      <c r="D76" s="106"/>
      <c r="E76" s="79">
        <v>2017</v>
      </c>
      <c r="F76" s="165" t="s">
        <v>304</v>
      </c>
      <c r="G76" s="166" t="s">
        <v>30</v>
      </c>
      <c r="H76" s="117"/>
      <c r="I76" s="118"/>
      <c r="J76" s="137"/>
      <c r="K76" s="138"/>
      <c r="L76" s="111">
        <v>20</v>
      </c>
      <c r="M76" s="112">
        <v>4</v>
      </c>
      <c r="N76" s="139"/>
      <c r="O76" s="140"/>
      <c r="P76" s="117">
        <v>25</v>
      </c>
      <c r="Q76" s="118">
        <v>2</v>
      </c>
      <c r="R76" s="137"/>
      <c r="S76" s="138"/>
      <c r="T76" s="139"/>
      <c r="U76" s="140"/>
      <c r="V76" s="107"/>
      <c r="W76" s="108"/>
      <c r="X76" s="115"/>
      <c r="Y76" s="116"/>
      <c r="Z76" s="139"/>
      <c r="AA76" s="140"/>
      <c r="AB76" s="117"/>
      <c r="AC76" s="118"/>
      <c r="AD76" s="240"/>
      <c r="AE76" s="235"/>
      <c r="AF76" s="56"/>
      <c r="AG76" s="74">
        <f t="shared" si="9"/>
        <v>45</v>
      </c>
      <c r="AH76" s="8">
        <f t="shared" si="10"/>
        <v>2</v>
      </c>
      <c r="AI76" s="28">
        <f t="shared" si="11"/>
        <v>6</v>
      </c>
    </row>
    <row r="77" spans="1:35" ht="15" customHeight="1" x14ac:dyDescent="0.25">
      <c r="A77" s="21" t="s">
        <v>37</v>
      </c>
      <c r="B77" s="79">
        <v>5158</v>
      </c>
      <c r="C77" s="39" t="s">
        <v>354</v>
      </c>
      <c r="D77" s="106"/>
      <c r="E77" s="79">
        <v>2018</v>
      </c>
      <c r="F77" s="165" t="s">
        <v>355</v>
      </c>
      <c r="G77" s="166" t="s">
        <v>30</v>
      </c>
      <c r="H77" s="117"/>
      <c r="I77" s="118"/>
      <c r="J77" s="137"/>
      <c r="K77" s="138"/>
      <c r="L77" s="111"/>
      <c r="M77" s="112"/>
      <c r="N77" s="139"/>
      <c r="O77" s="140"/>
      <c r="P77" s="117"/>
      <c r="Q77" s="118"/>
      <c r="R77" s="137">
        <v>22</v>
      </c>
      <c r="S77" s="138">
        <v>3</v>
      </c>
      <c r="T77" s="139"/>
      <c r="U77" s="140"/>
      <c r="V77" s="107"/>
      <c r="W77" s="108"/>
      <c r="X77" s="115"/>
      <c r="Y77" s="116"/>
      <c r="Z77" s="139"/>
      <c r="AA77" s="140"/>
      <c r="AB77" s="117"/>
      <c r="AC77" s="118"/>
      <c r="AD77" s="240"/>
      <c r="AE77" s="235"/>
      <c r="AF77" s="56"/>
      <c r="AG77" s="74">
        <f t="shared" si="9"/>
        <v>22</v>
      </c>
      <c r="AH77" s="8">
        <f t="shared" si="10"/>
        <v>1</v>
      </c>
      <c r="AI77" s="28">
        <f t="shared" si="11"/>
        <v>3</v>
      </c>
    </row>
    <row r="78" spans="1:35" ht="15" customHeight="1" x14ac:dyDescent="0.25">
      <c r="A78" s="21" t="s">
        <v>40</v>
      </c>
      <c r="B78" s="79">
        <v>6043</v>
      </c>
      <c r="C78" s="39" t="s">
        <v>407</v>
      </c>
      <c r="D78" s="106"/>
      <c r="E78" s="79">
        <v>2018</v>
      </c>
      <c r="F78" s="165"/>
      <c r="G78" s="166"/>
      <c r="H78" s="117"/>
      <c r="I78" s="118"/>
      <c r="J78" s="137"/>
      <c r="K78" s="138"/>
      <c r="L78" s="111"/>
      <c r="M78" s="112"/>
      <c r="N78" s="139"/>
      <c r="O78" s="140"/>
      <c r="P78" s="117"/>
      <c r="Q78" s="118"/>
      <c r="R78" s="137"/>
      <c r="S78" s="138"/>
      <c r="T78" s="139"/>
      <c r="U78" s="140"/>
      <c r="V78" s="107">
        <v>22</v>
      </c>
      <c r="W78" s="108">
        <v>3</v>
      </c>
      <c r="X78" s="115"/>
      <c r="Y78" s="116"/>
      <c r="Z78" s="139"/>
      <c r="AA78" s="140"/>
      <c r="AB78" s="117"/>
      <c r="AC78" s="118"/>
      <c r="AD78" s="240"/>
      <c r="AE78" s="235"/>
      <c r="AF78" s="56"/>
      <c r="AG78" s="74">
        <f t="shared" si="9"/>
        <v>22</v>
      </c>
      <c r="AH78" s="8">
        <f t="shared" si="10"/>
        <v>1</v>
      </c>
      <c r="AI78" s="28">
        <f t="shared" si="11"/>
        <v>3</v>
      </c>
    </row>
    <row r="79" spans="1:35" ht="15" customHeight="1" x14ac:dyDescent="0.25">
      <c r="A79" s="21" t="s">
        <v>61</v>
      </c>
      <c r="B79" s="79">
        <v>5918</v>
      </c>
      <c r="C79" s="39" t="s">
        <v>385</v>
      </c>
      <c r="D79" s="106"/>
      <c r="E79" s="79">
        <v>2017</v>
      </c>
      <c r="F79" s="165"/>
      <c r="G79" s="166" t="s">
        <v>84</v>
      </c>
      <c r="H79" s="117"/>
      <c r="I79" s="118"/>
      <c r="J79" s="137"/>
      <c r="K79" s="138"/>
      <c r="L79" s="111"/>
      <c r="M79" s="112"/>
      <c r="N79" s="139"/>
      <c r="O79" s="140"/>
      <c r="P79" s="117"/>
      <c r="Q79" s="118"/>
      <c r="R79" s="137"/>
      <c r="S79" s="138"/>
      <c r="T79" s="139">
        <v>22</v>
      </c>
      <c r="U79" s="140">
        <v>3</v>
      </c>
      <c r="V79" s="107"/>
      <c r="W79" s="108"/>
      <c r="X79" s="115"/>
      <c r="Y79" s="116"/>
      <c r="Z79" s="139"/>
      <c r="AA79" s="140"/>
      <c r="AB79" s="117"/>
      <c r="AC79" s="118"/>
      <c r="AD79" s="240"/>
      <c r="AE79" s="235"/>
      <c r="AF79" s="56"/>
      <c r="AG79" s="74">
        <f t="shared" si="9"/>
        <v>22</v>
      </c>
      <c r="AH79" s="8">
        <f t="shared" si="10"/>
        <v>1</v>
      </c>
      <c r="AI79" s="28">
        <f t="shared" si="11"/>
        <v>3</v>
      </c>
    </row>
    <row r="80" spans="1:35" ht="15" customHeight="1" x14ac:dyDescent="0.25">
      <c r="A80" s="21" t="s">
        <v>64</v>
      </c>
      <c r="B80" s="79">
        <v>6065</v>
      </c>
      <c r="C80" s="39" t="s">
        <v>332</v>
      </c>
      <c r="D80" s="106"/>
      <c r="E80" s="79">
        <v>2018</v>
      </c>
      <c r="F80" s="165"/>
      <c r="G80" s="166"/>
      <c r="H80" s="117"/>
      <c r="I80" s="118"/>
      <c r="J80" s="137"/>
      <c r="K80" s="138"/>
      <c r="L80" s="111"/>
      <c r="M80" s="112"/>
      <c r="N80" s="139">
        <v>20</v>
      </c>
      <c r="O80" s="140">
        <v>4</v>
      </c>
      <c r="P80" s="117"/>
      <c r="Q80" s="118"/>
      <c r="R80" s="137"/>
      <c r="S80" s="138"/>
      <c r="T80" s="139"/>
      <c r="U80" s="140"/>
      <c r="V80" s="107"/>
      <c r="W80" s="108"/>
      <c r="X80" s="115"/>
      <c r="Y80" s="116"/>
      <c r="Z80" s="139"/>
      <c r="AA80" s="140"/>
      <c r="AB80" s="117"/>
      <c r="AC80" s="118"/>
      <c r="AD80" s="240"/>
      <c r="AE80" s="235"/>
      <c r="AF80" s="56"/>
      <c r="AG80" s="74">
        <f t="shared" si="9"/>
        <v>20</v>
      </c>
      <c r="AH80" s="8">
        <f t="shared" si="10"/>
        <v>1</v>
      </c>
      <c r="AI80" s="28">
        <f t="shared" si="11"/>
        <v>4</v>
      </c>
    </row>
    <row r="81" spans="1:35" ht="15" customHeight="1" x14ac:dyDescent="0.25">
      <c r="A81" s="21" t="s">
        <v>67</v>
      </c>
      <c r="B81" s="79">
        <v>6039</v>
      </c>
      <c r="C81" s="39" t="s">
        <v>287</v>
      </c>
      <c r="D81" s="106"/>
      <c r="E81" s="79">
        <v>2017</v>
      </c>
      <c r="F81" s="165"/>
      <c r="G81" s="166" t="s">
        <v>24</v>
      </c>
      <c r="H81" s="117">
        <v>20</v>
      </c>
      <c r="I81" s="118">
        <v>4</v>
      </c>
      <c r="J81" s="137"/>
      <c r="K81" s="138"/>
      <c r="L81" s="111"/>
      <c r="M81" s="112"/>
      <c r="N81" s="139"/>
      <c r="O81" s="140"/>
      <c r="P81" s="117"/>
      <c r="Q81" s="118"/>
      <c r="R81" s="137"/>
      <c r="S81" s="138"/>
      <c r="T81" s="139"/>
      <c r="U81" s="140"/>
      <c r="V81" s="107"/>
      <c r="W81" s="108"/>
      <c r="X81" s="115"/>
      <c r="Y81" s="116"/>
      <c r="Z81" s="139"/>
      <c r="AA81" s="140"/>
      <c r="AB81" s="117"/>
      <c r="AC81" s="118"/>
      <c r="AD81" s="240"/>
      <c r="AE81" s="235"/>
      <c r="AF81" s="56"/>
      <c r="AG81" s="74">
        <f t="shared" si="9"/>
        <v>20</v>
      </c>
      <c r="AH81" s="8">
        <f t="shared" si="10"/>
        <v>1</v>
      </c>
      <c r="AI81" s="28">
        <f t="shared" si="11"/>
        <v>4</v>
      </c>
    </row>
    <row r="82" spans="1:35" ht="15" customHeight="1" thickBot="1" x14ac:dyDescent="0.3">
      <c r="A82" s="210" t="s">
        <v>67</v>
      </c>
      <c r="B82" s="187">
        <v>6094</v>
      </c>
      <c r="C82" s="42" t="s">
        <v>386</v>
      </c>
      <c r="D82" s="188"/>
      <c r="E82" s="187">
        <v>2017</v>
      </c>
      <c r="F82" s="189"/>
      <c r="G82" s="190" t="s">
        <v>375</v>
      </c>
      <c r="H82" s="216"/>
      <c r="I82" s="211"/>
      <c r="J82" s="212"/>
      <c r="K82" s="213"/>
      <c r="L82" s="195"/>
      <c r="M82" s="196"/>
      <c r="N82" s="214"/>
      <c r="O82" s="215"/>
      <c r="P82" s="216"/>
      <c r="Q82" s="211"/>
      <c r="R82" s="212"/>
      <c r="S82" s="213"/>
      <c r="T82" s="214">
        <v>20</v>
      </c>
      <c r="U82" s="215">
        <v>4</v>
      </c>
      <c r="V82" s="191"/>
      <c r="W82" s="192"/>
      <c r="X82" s="227"/>
      <c r="Y82" s="228"/>
      <c r="Z82" s="214"/>
      <c r="AA82" s="215"/>
      <c r="AB82" s="216"/>
      <c r="AC82" s="211"/>
      <c r="AD82" s="243"/>
      <c r="AE82" s="237"/>
      <c r="AF82" s="199"/>
      <c r="AG82" s="219">
        <f t="shared" si="9"/>
        <v>20</v>
      </c>
      <c r="AH82" s="201">
        <f t="shared" si="10"/>
        <v>1</v>
      </c>
      <c r="AI82" s="202">
        <f t="shared" si="11"/>
        <v>4</v>
      </c>
    </row>
    <row r="84" spans="1:35" ht="15" customHeight="1" thickBot="1" x14ac:dyDescent="0.3">
      <c r="A84" s="2"/>
      <c r="AI84" s="9"/>
    </row>
    <row r="85" spans="1:35" ht="30.75" customHeight="1" x14ac:dyDescent="0.25">
      <c r="A85" s="303" t="s">
        <v>0</v>
      </c>
      <c r="B85" s="311" t="s">
        <v>1</v>
      </c>
      <c r="C85" s="313" t="s">
        <v>2</v>
      </c>
      <c r="D85" s="315" t="s">
        <v>276</v>
      </c>
      <c r="E85" s="311" t="s">
        <v>3</v>
      </c>
      <c r="F85" s="298" t="s">
        <v>5</v>
      </c>
      <c r="G85" s="300" t="s">
        <v>6</v>
      </c>
      <c r="H85" s="302" t="s">
        <v>346</v>
      </c>
      <c r="I85" s="293"/>
      <c r="J85" s="294"/>
      <c r="K85" s="295"/>
      <c r="L85" s="296" t="s">
        <v>254</v>
      </c>
      <c r="M85" s="297"/>
      <c r="N85" s="290" t="s">
        <v>242</v>
      </c>
      <c r="O85" s="291"/>
      <c r="P85" s="292" t="s">
        <v>347</v>
      </c>
      <c r="Q85" s="293"/>
      <c r="R85" s="294" t="s">
        <v>253</v>
      </c>
      <c r="S85" s="295"/>
      <c r="T85" s="282" t="s">
        <v>397</v>
      </c>
      <c r="U85" s="283"/>
      <c r="V85" s="284" t="s">
        <v>412</v>
      </c>
      <c r="W85" s="285"/>
      <c r="X85" s="280" t="s">
        <v>413</v>
      </c>
      <c r="Y85" s="281"/>
      <c r="Z85" s="282" t="s">
        <v>414</v>
      </c>
      <c r="AA85" s="283"/>
      <c r="AB85" s="284" t="s">
        <v>415</v>
      </c>
      <c r="AC85" s="285"/>
      <c r="AD85" s="286" t="s">
        <v>416</v>
      </c>
      <c r="AE85" s="287"/>
      <c r="AF85" s="288" t="s">
        <v>156</v>
      </c>
      <c r="AG85" s="309" t="s">
        <v>153</v>
      </c>
      <c r="AH85" s="276" t="s">
        <v>155</v>
      </c>
      <c r="AI85" s="278" t="s">
        <v>348</v>
      </c>
    </row>
    <row r="86" spans="1:35" ht="15" customHeight="1" thickBot="1" x14ac:dyDescent="0.3">
      <c r="A86" s="304"/>
      <c r="B86" s="312"/>
      <c r="C86" s="314"/>
      <c r="D86" s="316"/>
      <c r="E86" s="312"/>
      <c r="F86" s="299"/>
      <c r="G86" s="301"/>
      <c r="H86" s="82" t="s">
        <v>133</v>
      </c>
      <c r="I86" s="83" t="s">
        <v>134</v>
      </c>
      <c r="J86" s="84"/>
      <c r="K86" s="84"/>
      <c r="L86" s="85" t="s">
        <v>137</v>
      </c>
      <c r="M86" s="85" t="s">
        <v>138</v>
      </c>
      <c r="N86" s="86" t="s">
        <v>139</v>
      </c>
      <c r="O86" s="86" t="s">
        <v>140</v>
      </c>
      <c r="P86" s="87" t="s">
        <v>141</v>
      </c>
      <c r="Q86" s="87" t="s">
        <v>142</v>
      </c>
      <c r="R86" s="84" t="s">
        <v>135</v>
      </c>
      <c r="S86" s="84" t="s">
        <v>136</v>
      </c>
      <c r="T86" s="86" t="s">
        <v>417</v>
      </c>
      <c r="U86" s="86" t="s">
        <v>418</v>
      </c>
      <c r="V86" s="87" t="s">
        <v>143</v>
      </c>
      <c r="W86" s="87" t="s">
        <v>144</v>
      </c>
      <c r="X86" s="85" t="s">
        <v>145</v>
      </c>
      <c r="Y86" s="85" t="s">
        <v>146</v>
      </c>
      <c r="Z86" s="86" t="s">
        <v>147</v>
      </c>
      <c r="AA86" s="86" t="s">
        <v>148</v>
      </c>
      <c r="AB86" s="87" t="s">
        <v>149</v>
      </c>
      <c r="AC86" s="87" t="s">
        <v>150</v>
      </c>
      <c r="AD86" s="229" t="s">
        <v>151</v>
      </c>
      <c r="AE86" s="230" t="s">
        <v>152</v>
      </c>
      <c r="AF86" s="289"/>
      <c r="AG86" s="310"/>
      <c r="AH86" s="277"/>
      <c r="AI86" s="279"/>
    </row>
    <row r="87" spans="1:35" s="3" customFormat="1" ht="15.75" thickBot="1" x14ac:dyDescent="0.3">
      <c r="A87" s="6" t="s">
        <v>288</v>
      </c>
      <c r="B87" s="77"/>
      <c r="C87" s="7"/>
      <c r="D87" s="88"/>
      <c r="E87" s="77"/>
      <c r="F87" s="162"/>
      <c r="G87" s="162"/>
      <c r="H87" s="89"/>
      <c r="I87" s="89"/>
      <c r="J87" s="90"/>
      <c r="K87" s="90"/>
      <c r="L87" s="91"/>
      <c r="M87" s="91"/>
      <c r="N87" s="92"/>
      <c r="O87" s="92"/>
      <c r="P87" s="89"/>
      <c r="Q87" s="89"/>
      <c r="R87" s="90"/>
      <c r="S87" s="90"/>
      <c r="T87" s="92"/>
      <c r="U87" s="92"/>
      <c r="V87" s="89"/>
      <c r="W87" s="89"/>
      <c r="X87" s="91"/>
      <c r="Y87" s="91"/>
      <c r="Z87" s="92"/>
      <c r="AA87" s="92"/>
      <c r="AB87" s="89"/>
      <c r="AC87" s="89"/>
      <c r="AD87" s="231"/>
      <c r="AE87" s="231"/>
      <c r="AF87" s="10"/>
      <c r="AG87" s="10"/>
      <c r="AH87" s="10"/>
      <c r="AI87" s="11"/>
    </row>
    <row r="88" spans="1:35" ht="15" customHeight="1" x14ac:dyDescent="0.25">
      <c r="A88" s="15" t="s">
        <v>7</v>
      </c>
      <c r="B88" s="78" t="s">
        <v>52</v>
      </c>
      <c r="C88" s="38" t="s">
        <v>53</v>
      </c>
      <c r="D88" s="93">
        <v>10129988367</v>
      </c>
      <c r="E88" s="78">
        <v>2016</v>
      </c>
      <c r="F88" s="163" t="s">
        <v>54</v>
      </c>
      <c r="G88" s="164" t="s">
        <v>55</v>
      </c>
      <c r="H88" s="104">
        <v>22</v>
      </c>
      <c r="I88" s="105">
        <v>3</v>
      </c>
      <c r="J88" s="146"/>
      <c r="K88" s="147"/>
      <c r="L88" s="98">
        <v>25</v>
      </c>
      <c r="M88" s="99">
        <v>2</v>
      </c>
      <c r="N88" s="134">
        <v>25</v>
      </c>
      <c r="O88" s="135">
        <v>2</v>
      </c>
      <c r="P88" s="104">
        <v>30</v>
      </c>
      <c r="Q88" s="105">
        <v>1</v>
      </c>
      <c r="R88" s="146">
        <v>30</v>
      </c>
      <c r="S88" s="147">
        <v>1</v>
      </c>
      <c r="T88" s="134">
        <v>25</v>
      </c>
      <c r="U88" s="135">
        <v>2</v>
      </c>
      <c r="V88" s="94">
        <v>18</v>
      </c>
      <c r="W88" s="95">
        <v>5</v>
      </c>
      <c r="X88" s="102"/>
      <c r="Y88" s="103"/>
      <c r="Z88" s="134"/>
      <c r="AA88" s="135"/>
      <c r="AB88" s="104"/>
      <c r="AC88" s="105"/>
      <c r="AD88" s="239"/>
      <c r="AE88" s="233"/>
      <c r="AF88" s="55"/>
      <c r="AG88" s="73">
        <f t="shared" ref="AG88:AG94" si="12">SUM(H88+J88+L88+N88+P88+R88+T88+V88+X88+Z88+AB88+AD88+AF88)</f>
        <v>175</v>
      </c>
      <c r="AH88" s="26">
        <f t="shared" ref="AH88:AH94" si="13">COUNTA(H88,J88,L88,N88,P88,R88,T88,V88,X88,Z88,AB88,AD88)</f>
        <v>7</v>
      </c>
      <c r="AI88" s="27">
        <f t="shared" ref="AI88:AI94" si="14">SUM(I88+K88+M88+O88+Q88+S88+U88+W88+Y88+AA88+AC88+AE88)</f>
        <v>16</v>
      </c>
    </row>
    <row r="89" spans="1:35" ht="15" customHeight="1" x14ac:dyDescent="0.25">
      <c r="A89" s="58" t="s">
        <v>11</v>
      </c>
      <c r="B89" s="79" t="s">
        <v>50</v>
      </c>
      <c r="C89" s="39" t="s">
        <v>51</v>
      </c>
      <c r="D89" s="106"/>
      <c r="E89" s="79">
        <v>2016</v>
      </c>
      <c r="F89" s="165" t="s">
        <v>4</v>
      </c>
      <c r="G89" s="166" t="s">
        <v>17</v>
      </c>
      <c r="H89" s="156">
        <v>14</v>
      </c>
      <c r="I89" s="157">
        <v>7</v>
      </c>
      <c r="J89" s="149"/>
      <c r="K89" s="150"/>
      <c r="L89" s="151">
        <v>20</v>
      </c>
      <c r="M89" s="152">
        <v>4</v>
      </c>
      <c r="N89" s="153">
        <v>20</v>
      </c>
      <c r="O89" s="154">
        <v>4</v>
      </c>
      <c r="P89" s="156">
        <v>25</v>
      </c>
      <c r="Q89" s="157">
        <v>2</v>
      </c>
      <c r="R89" s="149">
        <v>25</v>
      </c>
      <c r="S89" s="150">
        <v>2</v>
      </c>
      <c r="T89" s="153">
        <v>22</v>
      </c>
      <c r="U89" s="154">
        <v>3</v>
      </c>
      <c r="V89" s="136"/>
      <c r="W89" s="155"/>
      <c r="X89" s="244"/>
      <c r="Y89" s="245"/>
      <c r="Z89" s="153"/>
      <c r="AA89" s="154"/>
      <c r="AB89" s="156"/>
      <c r="AC89" s="157"/>
      <c r="AD89" s="246"/>
      <c r="AE89" s="247"/>
      <c r="AF89" s="63"/>
      <c r="AG89" s="76">
        <f t="shared" si="12"/>
        <v>126</v>
      </c>
      <c r="AH89" s="64">
        <f t="shared" si="13"/>
        <v>6</v>
      </c>
      <c r="AI89" s="65">
        <f t="shared" si="14"/>
        <v>22</v>
      </c>
    </row>
    <row r="90" spans="1:35" ht="15" customHeight="1" x14ac:dyDescent="0.25">
      <c r="A90" s="19" t="s">
        <v>14</v>
      </c>
      <c r="B90" s="79">
        <v>5121</v>
      </c>
      <c r="C90" s="39" t="s">
        <v>228</v>
      </c>
      <c r="D90" s="106"/>
      <c r="E90" s="79">
        <v>2015</v>
      </c>
      <c r="F90" s="165" t="s">
        <v>229</v>
      </c>
      <c r="G90" s="166" t="s">
        <v>190</v>
      </c>
      <c r="H90" s="117"/>
      <c r="I90" s="118"/>
      <c r="J90" s="137"/>
      <c r="K90" s="138"/>
      <c r="L90" s="111">
        <v>22</v>
      </c>
      <c r="M90" s="112">
        <v>3</v>
      </c>
      <c r="N90" s="139">
        <v>18</v>
      </c>
      <c r="O90" s="140">
        <v>5</v>
      </c>
      <c r="P90" s="117">
        <v>22</v>
      </c>
      <c r="Q90" s="118">
        <v>3</v>
      </c>
      <c r="R90" s="137">
        <v>20</v>
      </c>
      <c r="S90" s="138">
        <v>4</v>
      </c>
      <c r="T90" s="139">
        <v>16</v>
      </c>
      <c r="U90" s="140">
        <v>6</v>
      </c>
      <c r="V90" s="119">
        <v>25</v>
      </c>
      <c r="W90" s="120">
        <v>2</v>
      </c>
      <c r="X90" s="115"/>
      <c r="Y90" s="116"/>
      <c r="Z90" s="139"/>
      <c r="AA90" s="140"/>
      <c r="AB90" s="117"/>
      <c r="AC90" s="118"/>
      <c r="AD90" s="240"/>
      <c r="AE90" s="235"/>
      <c r="AF90" s="56"/>
      <c r="AG90" s="74">
        <f t="shared" si="12"/>
        <v>123</v>
      </c>
      <c r="AH90" s="8">
        <f t="shared" si="13"/>
        <v>6</v>
      </c>
      <c r="AI90" s="28">
        <f t="shared" si="14"/>
        <v>23</v>
      </c>
    </row>
    <row r="91" spans="1:35" ht="15" customHeight="1" x14ac:dyDescent="0.25">
      <c r="A91" s="19" t="s">
        <v>18</v>
      </c>
      <c r="B91" s="79" t="s">
        <v>59</v>
      </c>
      <c r="C91" s="39" t="s">
        <v>60</v>
      </c>
      <c r="D91" s="106">
        <v>10151709600</v>
      </c>
      <c r="E91" s="79">
        <v>2016</v>
      </c>
      <c r="F91" s="165" t="s">
        <v>226</v>
      </c>
      <c r="G91" s="166" t="s">
        <v>30</v>
      </c>
      <c r="H91" s="117">
        <v>16</v>
      </c>
      <c r="I91" s="118">
        <v>6</v>
      </c>
      <c r="J91" s="137"/>
      <c r="K91" s="138"/>
      <c r="L91" s="111">
        <v>14</v>
      </c>
      <c r="M91" s="112">
        <v>7</v>
      </c>
      <c r="N91" s="139">
        <v>16</v>
      </c>
      <c r="O91" s="140">
        <v>6</v>
      </c>
      <c r="P91" s="117">
        <v>18</v>
      </c>
      <c r="Q91" s="118">
        <v>5</v>
      </c>
      <c r="R91" s="137">
        <v>16</v>
      </c>
      <c r="S91" s="138">
        <v>6</v>
      </c>
      <c r="T91" s="139">
        <v>18</v>
      </c>
      <c r="U91" s="140">
        <v>5</v>
      </c>
      <c r="V91" s="107">
        <v>20</v>
      </c>
      <c r="W91" s="108">
        <v>4</v>
      </c>
      <c r="X91" s="115"/>
      <c r="Y91" s="116"/>
      <c r="Z91" s="139"/>
      <c r="AA91" s="140"/>
      <c r="AB91" s="117"/>
      <c r="AC91" s="118"/>
      <c r="AD91" s="240"/>
      <c r="AE91" s="235"/>
      <c r="AF91" s="56"/>
      <c r="AG91" s="74">
        <f t="shared" si="12"/>
        <v>118</v>
      </c>
      <c r="AH91" s="8">
        <f t="shared" si="13"/>
        <v>7</v>
      </c>
      <c r="AI91" s="28">
        <f t="shared" si="14"/>
        <v>39</v>
      </c>
    </row>
    <row r="92" spans="1:35" ht="15" customHeight="1" x14ac:dyDescent="0.25">
      <c r="A92" s="19" t="s">
        <v>23</v>
      </c>
      <c r="B92" s="79" t="s">
        <v>77</v>
      </c>
      <c r="C92" s="39" t="s">
        <v>78</v>
      </c>
      <c r="D92" s="106">
        <v>10141810142</v>
      </c>
      <c r="E92" s="79">
        <v>2015</v>
      </c>
      <c r="F92" s="165" t="s">
        <v>79</v>
      </c>
      <c r="G92" s="166" t="s">
        <v>80</v>
      </c>
      <c r="H92" s="148"/>
      <c r="I92" s="141"/>
      <c r="J92" s="137"/>
      <c r="K92" s="138"/>
      <c r="L92" s="111"/>
      <c r="M92" s="112"/>
      <c r="N92" s="139"/>
      <c r="O92" s="140"/>
      <c r="P92" s="117">
        <v>20</v>
      </c>
      <c r="Q92" s="118">
        <v>4</v>
      </c>
      <c r="R92" s="137">
        <v>22</v>
      </c>
      <c r="S92" s="138">
        <v>3</v>
      </c>
      <c r="T92" s="139">
        <v>20</v>
      </c>
      <c r="U92" s="140">
        <v>4</v>
      </c>
      <c r="V92" s="107">
        <v>30</v>
      </c>
      <c r="W92" s="108">
        <v>1</v>
      </c>
      <c r="X92" s="115"/>
      <c r="Y92" s="116"/>
      <c r="Z92" s="139"/>
      <c r="AA92" s="140"/>
      <c r="AB92" s="117"/>
      <c r="AC92" s="118"/>
      <c r="AD92" s="240"/>
      <c r="AE92" s="235"/>
      <c r="AF92" s="56"/>
      <c r="AG92" s="74">
        <f t="shared" si="12"/>
        <v>92</v>
      </c>
      <c r="AH92" s="8">
        <f t="shared" si="13"/>
        <v>4</v>
      </c>
      <c r="AI92" s="28">
        <f t="shared" si="14"/>
        <v>12</v>
      </c>
    </row>
    <row r="93" spans="1:35" ht="15" customHeight="1" x14ac:dyDescent="0.25">
      <c r="A93" s="19" t="s">
        <v>37</v>
      </c>
      <c r="B93" s="79" t="s">
        <v>47</v>
      </c>
      <c r="C93" s="39" t="s">
        <v>48</v>
      </c>
      <c r="D93" s="106">
        <v>10141349289</v>
      </c>
      <c r="E93" s="79">
        <v>2016</v>
      </c>
      <c r="F93" s="165" t="s">
        <v>21</v>
      </c>
      <c r="G93" s="166" t="s">
        <v>49</v>
      </c>
      <c r="H93" s="117">
        <v>25</v>
      </c>
      <c r="I93" s="118">
        <v>2</v>
      </c>
      <c r="J93" s="137"/>
      <c r="K93" s="138"/>
      <c r="L93" s="111">
        <v>30</v>
      </c>
      <c r="M93" s="112">
        <v>1</v>
      </c>
      <c r="N93" s="139">
        <v>30</v>
      </c>
      <c r="O93" s="140">
        <v>1</v>
      </c>
      <c r="P93" s="117"/>
      <c r="Q93" s="118"/>
      <c r="R93" s="137"/>
      <c r="S93" s="138"/>
      <c r="T93" s="139"/>
      <c r="U93" s="140"/>
      <c r="V93" s="107"/>
      <c r="W93" s="108"/>
      <c r="X93" s="115"/>
      <c r="Y93" s="116"/>
      <c r="Z93" s="139"/>
      <c r="AA93" s="140"/>
      <c r="AB93" s="117"/>
      <c r="AC93" s="118"/>
      <c r="AD93" s="240"/>
      <c r="AE93" s="235"/>
      <c r="AF93" s="56"/>
      <c r="AG93" s="74">
        <f t="shared" si="12"/>
        <v>85</v>
      </c>
      <c r="AH93" s="8">
        <f t="shared" si="13"/>
        <v>3</v>
      </c>
      <c r="AI93" s="28">
        <f t="shared" si="14"/>
        <v>4</v>
      </c>
    </row>
    <row r="94" spans="1:35" ht="15" customHeight="1" x14ac:dyDescent="0.25">
      <c r="A94" s="19" t="s">
        <v>40</v>
      </c>
      <c r="B94" s="79" t="s">
        <v>185</v>
      </c>
      <c r="C94" s="39" t="s">
        <v>186</v>
      </c>
      <c r="D94" s="106">
        <v>10152763563</v>
      </c>
      <c r="E94" s="79">
        <v>2016</v>
      </c>
      <c r="F94" s="165" t="s">
        <v>95</v>
      </c>
      <c r="G94" s="166" t="s">
        <v>58</v>
      </c>
      <c r="H94" s="117"/>
      <c r="I94" s="118"/>
      <c r="J94" s="137"/>
      <c r="K94" s="138"/>
      <c r="L94" s="111">
        <v>18</v>
      </c>
      <c r="M94" s="112">
        <v>5</v>
      </c>
      <c r="N94" s="139">
        <v>14</v>
      </c>
      <c r="O94" s="140">
        <v>7</v>
      </c>
      <c r="P94" s="117"/>
      <c r="Q94" s="118"/>
      <c r="R94" s="137"/>
      <c r="S94" s="138"/>
      <c r="T94" s="139">
        <v>12</v>
      </c>
      <c r="U94" s="140">
        <v>8</v>
      </c>
      <c r="V94" s="107">
        <v>22</v>
      </c>
      <c r="W94" s="108">
        <v>3</v>
      </c>
      <c r="X94" s="115"/>
      <c r="Y94" s="116"/>
      <c r="Z94" s="139"/>
      <c r="AA94" s="140"/>
      <c r="AB94" s="117"/>
      <c r="AC94" s="118"/>
      <c r="AD94" s="240"/>
      <c r="AE94" s="235"/>
      <c r="AF94" s="56"/>
      <c r="AG94" s="74">
        <f t="shared" si="12"/>
        <v>66</v>
      </c>
      <c r="AH94" s="8">
        <f t="shared" si="13"/>
        <v>4</v>
      </c>
      <c r="AI94" s="28">
        <f t="shared" si="14"/>
        <v>23</v>
      </c>
    </row>
    <row r="95" spans="1:35" ht="15" customHeight="1" x14ac:dyDescent="0.25">
      <c r="A95" s="19" t="s">
        <v>61</v>
      </c>
      <c r="B95" s="79">
        <v>5779</v>
      </c>
      <c r="C95" s="39" t="s">
        <v>305</v>
      </c>
      <c r="D95" s="106"/>
      <c r="E95" s="79">
        <v>2015</v>
      </c>
      <c r="F95" s="165" t="s">
        <v>306</v>
      </c>
      <c r="G95" s="166" t="s">
        <v>307</v>
      </c>
      <c r="H95" s="117"/>
      <c r="I95" s="118"/>
      <c r="J95" s="149"/>
      <c r="K95" s="150"/>
      <c r="L95" s="151">
        <v>16</v>
      </c>
      <c r="M95" s="152">
        <v>6</v>
      </c>
      <c r="N95" s="153">
        <v>22</v>
      </c>
      <c r="O95" s="154">
        <v>3</v>
      </c>
      <c r="P95" s="156"/>
      <c r="Q95" s="157"/>
      <c r="R95" s="149"/>
      <c r="S95" s="150"/>
      <c r="T95" s="153"/>
      <c r="U95" s="154"/>
      <c r="V95" s="136"/>
      <c r="W95" s="155"/>
      <c r="X95" s="244"/>
      <c r="Y95" s="245"/>
      <c r="Z95" s="153"/>
      <c r="AA95" s="154"/>
      <c r="AB95" s="156"/>
      <c r="AC95" s="157"/>
      <c r="AD95" s="246"/>
      <c r="AE95" s="247"/>
      <c r="AF95" s="56"/>
      <c r="AG95" s="74">
        <f t="shared" ref="AG95:AG113" si="15">SUM(H95+J95+L95+N95+P95+R95+T95+V95+X95+Z95+AB95+AD95+AF95)</f>
        <v>38</v>
      </c>
      <c r="AH95" s="8">
        <f t="shared" ref="AH95:AH113" si="16">COUNTA(H95,J95,L95,N95,P95,R95,T95,V95,X95,Z95,AB95,AD95)</f>
        <v>2</v>
      </c>
      <c r="AI95" s="28">
        <f t="shared" ref="AI95:AI113" si="17">SUM(I95+K95+M95+O95+Q95+S95+U95+W95+Y95+AA95+AC95+AE95)</f>
        <v>9</v>
      </c>
    </row>
    <row r="96" spans="1:35" ht="15" customHeight="1" x14ac:dyDescent="0.25">
      <c r="A96" s="19" t="s">
        <v>64</v>
      </c>
      <c r="B96" s="79" t="s">
        <v>197</v>
      </c>
      <c r="C96" s="39" t="s">
        <v>198</v>
      </c>
      <c r="D96" s="106"/>
      <c r="E96" s="79">
        <v>2015</v>
      </c>
      <c r="F96" s="165" t="s">
        <v>4</v>
      </c>
      <c r="G96" s="166" t="s">
        <v>180</v>
      </c>
      <c r="H96" s="117"/>
      <c r="I96" s="118"/>
      <c r="J96" s="137"/>
      <c r="K96" s="138"/>
      <c r="L96" s="111"/>
      <c r="M96" s="112"/>
      <c r="N96" s="139"/>
      <c r="O96" s="140"/>
      <c r="P96" s="117">
        <v>16</v>
      </c>
      <c r="Q96" s="118">
        <v>6</v>
      </c>
      <c r="R96" s="137">
        <v>8</v>
      </c>
      <c r="S96" s="138">
        <v>10</v>
      </c>
      <c r="T96" s="139">
        <v>6</v>
      </c>
      <c r="U96" s="140">
        <v>11</v>
      </c>
      <c r="V96" s="119"/>
      <c r="W96" s="120"/>
      <c r="X96" s="115"/>
      <c r="Y96" s="116"/>
      <c r="Z96" s="139"/>
      <c r="AA96" s="140"/>
      <c r="AB96" s="117"/>
      <c r="AC96" s="118"/>
      <c r="AD96" s="240"/>
      <c r="AE96" s="235"/>
      <c r="AF96" s="56"/>
      <c r="AG96" s="74">
        <f t="shared" si="15"/>
        <v>30</v>
      </c>
      <c r="AH96" s="8">
        <f t="shared" si="16"/>
        <v>3</v>
      </c>
      <c r="AI96" s="28">
        <f t="shared" si="17"/>
        <v>27</v>
      </c>
    </row>
    <row r="97" spans="1:35" ht="15" customHeight="1" x14ac:dyDescent="0.25">
      <c r="A97" s="19" t="s">
        <v>67</v>
      </c>
      <c r="B97" s="79">
        <v>5948</v>
      </c>
      <c r="C97" s="39" t="s">
        <v>387</v>
      </c>
      <c r="D97" s="106">
        <v>10151709293</v>
      </c>
      <c r="E97" s="79">
        <v>2016</v>
      </c>
      <c r="F97" s="165" t="s">
        <v>226</v>
      </c>
      <c r="G97" s="166" t="s">
        <v>30</v>
      </c>
      <c r="H97" s="117"/>
      <c r="I97" s="118"/>
      <c r="J97" s="137"/>
      <c r="K97" s="138"/>
      <c r="L97" s="111"/>
      <c r="M97" s="112"/>
      <c r="N97" s="139"/>
      <c r="O97" s="140"/>
      <c r="P97" s="117"/>
      <c r="Q97" s="118"/>
      <c r="R97" s="137"/>
      <c r="S97" s="138"/>
      <c r="T97" s="139">
        <v>30</v>
      </c>
      <c r="U97" s="140">
        <v>1</v>
      </c>
      <c r="V97" s="107"/>
      <c r="W97" s="108"/>
      <c r="X97" s="115"/>
      <c r="Y97" s="116"/>
      <c r="Z97" s="139"/>
      <c r="AA97" s="140"/>
      <c r="AB97" s="117"/>
      <c r="AC97" s="118"/>
      <c r="AD97" s="240"/>
      <c r="AE97" s="235"/>
      <c r="AF97" s="56"/>
      <c r="AG97" s="74">
        <f t="shared" si="15"/>
        <v>30</v>
      </c>
      <c r="AH97" s="8">
        <f t="shared" si="16"/>
        <v>1</v>
      </c>
      <c r="AI97" s="28">
        <f t="shared" si="17"/>
        <v>1</v>
      </c>
    </row>
    <row r="98" spans="1:35" ht="15" customHeight="1" x14ac:dyDescent="0.25">
      <c r="A98" s="19" t="s">
        <v>68</v>
      </c>
      <c r="B98" s="79">
        <v>5010</v>
      </c>
      <c r="C98" s="39" t="s">
        <v>257</v>
      </c>
      <c r="D98" s="106"/>
      <c r="E98" s="79">
        <v>2015</v>
      </c>
      <c r="F98" s="165" t="s">
        <v>226</v>
      </c>
      <c r="G98" s="166" t="s">
        <v>30</v>
      </c>
      <c r="H98" s="117">
        <v>30</v>
      </c>
      <c r="I98" s="118">
        <v>1</v>
      </c>
      <c r="J98" s="137"/>
      <c r="K98" s="138"/>
      <c r="L98" s="111"/>
      <c r="M98" s="112"/>
      <c r="N98" s="139"/>
      <c r="O98" s="140"/>
      <c r="P98" s="117"/>
      <c r="Q98" s="118"/>
      <c r="R98" s="137"/>
      <c r="S98" s="138"/>
      <c r="T98" s="139"/>
      <c r="U98" s="140"/>
      <c r="V98" s="107"/>
      <c r="W98" s="108"/>
      <c r="X98" s="115"/>
      <c r="Y98" s="116"/>
      <c r="Z98" s="139"/>
      <c r="AA98" s="140"/>
      <c r="AB98" s="117"/>
      <c r="AC98" s="118"/>
      <c r="AD98" s="240"/>
      <c r="AE98" s="235"/>
      <c r="AF98" s="56"/>
      <c r="AG98" s="74">
        <f t="shared" si="15"/>
        <v>30</v>
      </c>
      <c r="AH98" s="8">
        <f t="shared" si="16"/>
        <v>1</v>
      </c>
      <c r="AI98" s="28">
        <f t="shared" si="17"/>
        <v>1</v>
      </c>
    </row>
    <row r="99" spans="1:35" ht="15" customHeight="1" x14ac:dyDescent="0.25">
      <c r="A99" s="21" t="s">
        <v>157</v>
      </c>
      <c r="B99" s="79">
        <v>6074</v>
      </c>
      <c r="C99" s="39" t="s">
        <v>359</v>
      </c>
      <c r="D99" s="106">
        <v>10164961820</v>
      </c>
      <c r="E99" s="79">
        <v>2016</v>
      </c>
      <c r="F99" s="165" t="s">
        <v>69</v>
      </c>
      <c r="G99" s="166" t="s">
        <v>24</v>
      </c>
      <c r="H99" s="117"/>
      <c r="I99" s="118"/>
      <c r="J99" s="149"/>
      <c r="K99" s="150"/>
      <c r="L99" s="151"/>
      <c r="M99" s="152"/>
      <c r="N99" s="153"/>
      <c r="O99" s="154"/>
      <c r="P99" s="156"/>
      <c r="Q99" s="157"/>
      <c r="R99" s="149">
        <v>14</v>
      </c>
      <c r="S99" s="150">
        <v>7</v>
      </c>
      <c r="T99" s="153">
        <v>8</v>
      </c>
      <c r="U99" s="154">
        <v>10</v>
      </c>
      <c r="V99" s="136"/>
      <c r="W99" s="155"/>
      <c r="X99" s="244"/>
      <c r="Y99" s="245"/>
      <c r="Z99" s="153"/>
      <c r="AA99" s="154"/>
      <c r="AB99" s="156"/>
      <c r="AC99" s="157"/>
      <c r="AD99" s="246"/>
      <c r="AE99" s="247"/>
      <c r="AF99" s="56"/>
      <c r="AG99" s="74">
        <f t="shared" si="15"/>
        <v>22</v>
      </c>
      <c r="AH99" s="8">
        <f t="shared" si="16"/>
        <v>2</v>
      </c>
      <c r="AI99" s="28">
        <f t="shared" si="17"/>
        <v>17</v>
      </c>
    </row>
    <row r="100" spans="1:35" ht="15" customHeight="1" x14ac:dyDescent="0.25">
      <c r="A100" s="21" t="s">
        <v>158</v>
      </c>
      <c r="B100" s="79" t="s">
        <v>46</v>
      </c>
      <c r="C100" s="39" t="s">
        <v>181</v>
      </c>
      <c r="D100" s="106">
        <v>10150473757</v>
      </c>
      <c r="E100" s="79">
        <v>2016</v>
      </c>
      <c r="F100" s="165" t="s">
        <v>290</v>
      </c>
      <c r="G100" s="166" t="s">
        <v>13</v>
      </c>
      <c r="H100" s="117">
        <v>20</v>
      </c>
      <c r="I100" s="118">
        <v>4</v>
      </c>
      <c r="J100" s="137"/>
      <c r="K100" s="138"/>
      <c r="L100" s="111"/>
      <c r="M100" s="112"/>
      <c r="N100" s="139"/>
      <c r="O100" s="140"/>
      <c r="P100" s="117"/>
      <c r="Q100" s="118"/>
      <c r="R100" s="137"/>
      <c r="S100" s="138"/>
      <c r="T100" s="139"/>
      <c r="U100" s="140"/>
      <c r="V100" s="107"/>
      <c r="W100" s="108"/>
      <c r="X100" s="115"/>
      <c r="Y100" s="116"/>
      <c r="Z100" s="139"/>
      <c r="AA100" s="140"/>
      <c r="AB100" s="117"/>
      <c r="AC100" s="118"/>
      <c r="AD100" s="240"/>
      <c r="AE100" s="235"/>
      <c r="AF100" s="56"/>
      <c r="AG100" s="74">
        <f t="shared" si="15"/>
        <v>20</v>
      </c>
      <c r="AH100" s="8">
        <f t="shared" si="16"/>
        <v>1</v>
      </c>
      <c r="AI100" s="28">
        <f t="shared" si="17"/>
        <v>4</v>
      </c>
    </row>
    <row r="101" spans="1:35" ht="15" customHeight="1" x14ac:dyDescent="0.25">
      <c r="A101" s="21" t="s">
        <v>159</v>
      </c>
      <c r="B101" s="79">
        <v>6048</v>
      </c>
      <c r="C101" s="39" t="s">
        <v>312</v>
      </c>
      <c r="D101" s="106"/>
      <c r="E101" s="79">
        <v>2016</v>
      </c>
      <c r="F101" s="165" t="s">
        <v>69</v>
      </c>
      <c r="G101" s="166" t="s">
        <v>24</v>
      </c>
      <c r="H101" s="117"/>
      <c r="I101" s="118"/>
      <c r="J101" s="137"/>
      <c r="K101" s="138"/>
      <c r="L101" s="111">
        <v>6</v>
      </c>
      <c r="M101" s="112">
        <v>11</v>
      </c>
      <c r="N101" s="139"/>
      <c r="O101" s="140"/>
      <c r="P101" s="117"/>
      <c r="Q101" s="118"/>
      <c r="R101" s="137">
        <v>12</v>
      </c>
      <c r="S101" s="138">
        <v>8</v>
      </c>
      <c r="T101" s="139"/>
      <c r="U101" s="140"/>
      <c r="V101" s="107"/>
      <c r="W101" s="108"/>
      <c r="X101" s="115"/>
      <c r="Y101" s="116"/>
      <c r="Z101" s="139"/>
      <c r="AA101" s="140"/>
      <c r="AB101" s="117"/>
      <c r="AC101" s="118"/>
      <c r="AD101" s="240"/>
      <c r="AE101" s="235"/>
      <c r="AF101" s="56"/>
      <c r="AG101" s="74">
        <f t="shared" si="15"/>
        <v>18</v>
      </c>
      <c r="AH101" s="8">
        <f t="shared" si="16"/>
        <v>2</v>
      </c>
      <c r="AI101" s="28">
        <f t="shared" si="17"/>
        <v>19</v>
      </c>
    </row>
    <row r="102" spans="1:35" ht="15" customHeight="1" x14ac:dyDescent="0.25">
      <c r="A102" s="21" t="s">
        <v>160</v>
      </c>
      <c r="B102" s="79">
        <v>5969</v>
      </c>
      <c r="C102" s="39" t="s">
        <v>289</v>
      </c>
      <c r="D102" s="106"/>
      <c r="E102" s="79">
        <v>2016</v>
      </c>
      <c r="F102" s="165" t="s">
        <v>290</v>
      </c>
      <c r="G102" s="166" t="s">
        <v>13</v>
      </c>
      <c r="H102" s="117">
        <v>18</v>
      </c>
      <c r="I102" s="118">
        <v>5</v>
      </c>
      <c r="J102" s="137"/>
      <c r="K102" s="138"/>
      <c r="L102" s="111"/>
      <c r="M102" s="112"/>
      <c r="N102" s="139"/>
      <c r="O102" s="140"/>
      <c r="P102" s="117"/>
      <c r="Q102" s="118"/>
      <c r="R102" s="137"/>
      <c r="S102" s="138"/>
      <c r="T102" s="139"/>
      <c r="U102" s="140"/>
      <c r="V102" s="107"/>
      <c r="W102" s="108"/>
      <c r="X102" s="115"/>
      <c r="Y102" s="116"/>
      <c r="Z102" s="139"/>
      <c r="AA102" s="140"/>
      <c r="AB102" s="117"/>
      <c r="AC102" s="118"/>
      <c r="AD102" s="240"/>
      <c r="AE102" s="235"/>
      <c r="AF102" s="56"/>
      <c r="AG102" s="74">
        <f t="shared" si="15"/>
        <v>18</v>
      </c>
      <c r="AH102" s="8">
        <f t="shared" si="16"/>
        <v>1</v>
      </c>
      <c r="AI102" s="28">
        <f t="shared" si="17"/>
        <v>5</v>
      </c>
    </row>
    <row r="103" spans="1:35" ht="15" customHeight="1" x14ac:dyDescent="0.25">
      <c r="A103" s="21" t="s">
        <v>161</v>
      </c>
      <c r="B103" s="79">
        <v>5198</v>
      </c>
      <c r="C103" s="39" t="s">
        <v>356</v>
      </c>
      <c r="D103" s="106"/>
      <c r="E103" s="79">
        <v>2015</v>
      </c>
      <c r="F103" s="165" t="s">
        <v>357</v>
      </c>
      <c r="G103" s="166" t="s">
        <v>358</v>
      </c>
      <c r="H103" s="117"/>
      <c r="I103" s="118"/>
      <c r="J103" s="137"/>
      <c r="K103" s="138"/>
      <c r="L103" s="111"/>
      <c r="M103" s="112"/>
      <c r="N103" s="139"/>
      <c r="O103" s="140"/>
      <c r="P103" s="117"/>
      <c r="Q103" s="118"/>
      <c r="R103" s="137">
        <v>18</v>
      </c>
      <c r="S103" s="138">
        <v>5</v>
      </c>
      <c r="T103" s="139"/>
      <c r="U103" s="140"/>
      <c r="V103" s="107"/>
      <c r="W103" s="108"/>
      <c r="X103" s="115"/>
      <c r="Y103" s="116"/>
      <c r="Z103" s="139"/>
      <c r="AA103" s="140"/>
      <c r="AB103" s="117"/>
      <c r="AC103" s="118"/>
      <c r="AD103" s="240"/>
      <c r="AE103" s="235"/>
      <c r="AF103" s="56"/>
      <c r="AG103" s="74">
        <f t="shared" si="15"/>
        <v>18</v>
      </c>
      <c r="AH103" s="8">
        <f t="shared" si="16"/>
        <v>1</v>
      </c>
      <c r="AI103" s="28">
        <f t="shared" si="17"/>
        <v>5</v>
      </c>
    </row>
    <row r="104" spans="1:35" ht="15" customHeight="1" x14ac:dyDescent="0.25">
      <c r="A104" s="21" t="s">
        <v>162</v>
      </c>
      <c r="B104" s="79" t="s">
        <v>182</v>
      </c>
      <c r="C104" s="39" t="s">
        <v>183</v>
      </c>
      <c r="D104" s="106">
        <v>10149564886</v>
      </c>
      <c r="E104" s="79">
        <v>2016</v>
      </c>
      <c r="F104" s="165" t="s">
        <v>184</v>
      </c>
      <c r="G104" s="166" t="s">
        <v>84</v>
      </c>
      <c r="H104" s="117"/>
      <c r="I104" s="118"/>
      <c r="J104" s="137"/>
      <c r="K104" s="138"/>
      <c r="L104" s="111">
        <v>12</v>
      </c>
      <c r="M104" s="112">
        <v>8</v>
      </c>
      <c r="N104" s="139"/>
      <c r="O104" s="140"/>
      <c r="P104" s="117"/>
      <c r="Q104" s="118"/>
      <c r="R104" s="137">
        <v>5</v>
      </c>
      <c r="S104" s="138">
        <v>12</v>
      </c>
      <c r="T104" s="139"/>
      <c r="U104" s="140"/>
      <c r="V104" s="107"/>
      <c r="W104" s="108"/>
      <c r="X104" s="115"/>
      <c r="Y104" s="116"/>
      <c r="Z104" s="139"/>
      <c r="AA104" s="140"/>
      <c r="AB104" s="117"/>
      <c r="AC104" s="118"/>
      <c r="AD104" s="240"/>
      <c r="AE104" s="235"/>
      <c r="AF104" s="56"/>
      <c r="AG104" s="74">
        <f t="shared" si="15"/>
        <v>17</v>
      </c>
      <c r="AH104" s="8">
        <f t="shared" si="16"/>
        <v>2</v>
      </c>
      <c r="AI104" s="28">
        <f t="shared" si="17"/>
        <v>20</v>
      </c>
    </row>
    <row r="105" spans="1:35" ht="15" customHeight="1" x14ac:dyDescent="0.25">
      <c r="A105" s="21" t="s">
        <v>163</v>
      </c>
      <c r="B105" s="79">
        <v>6050</v>
      </c>
      <c r="C105" s="39" t="s">
        <v>311</v>
      </c>
      <c r="D105" s="106"/>
      <c r="E105" s="79">
        <v>2016</v>
      </c>
      <c r="F105" s="165" t="s">
        <v>69</v>
      </c>
      <c r="G105" s="166" t="s">
        <v>24</v>
      </c>
      <c r="H105" s="117"/>
      <c r="I105" s="118"/>
      <c r="J105" s="137"/>
      <c r="K105" s="138"/>
      <c r="L105" s="111">
        <v>8</v>
      </c>
      <c r="M105" s="112">
        <v>10</v>
      </c>
      <c r="N105" s="139"/>
      <c r="O105" s="140"/>
      <c r="P105" s="117"/>
      <c r="Q105" s="118"/>
      <c r="R105" s="137">
        <v>6</v>
      </c>
      <c r="S105" s="138">
        <v>11</v>
      </c>
      <c r="T105" s="139"/>
      <c r="U105" s="140"/>
      <c r="V105" s="107"/>
      <c r="W105" s="108"/>
      <c r="X105" s="115"/>
      <c r="Y105" s="116"/>
      <c r="Z105" s="139"/>
      <c r="AA105" s="140"/>
      <c r="AB105" s="117"/>
      <c r="AC105" s="118"/>
      <c r="AD105" s="240"/>
      <c r="AE105" s="235"/>
      <c r="AF105" s="56"/>
      <c r="AG105" s="74">
        <f t="shared" si="15"/>
        <v>14</v>
      </c>
      <c r="AH105" s="8">
        <f t="shared" si="16"/>
        <v>2</v>
      </c>
      <c r="AI105" s="28">
        <f t="shared" si="17"/>
        <v>21</v>
      </c>
    </row>
    <row r="106" spans="1:35" ht="15" customHeight="1" x14ac:dyDescent="0.25">
      <c r="A106" s="21" t="s">
        <v>164</v>
      </c>
      <c r="B106" s="79" t="s">
        <v>192</v>
      </c>
      <c r="C106" s="39" t="s">
        <v>193</v>
      </c>
      <c r="D106" s="106"/>
      <c r="E106" s="79">
        <v>2015</v>
      </c>
      <c r="F106" s="165" t="s">
        <v>194</v>
      </c>
      <c r="G106" s="166" t="s">
        <v>22</v>
      </c>
      <c r="H106" s="117"/>
      <c r="I106" s="118"/>
      <c r="J106" s="137"/>
      <c r="K106" s="138"/>
      <c r="L106" s="111"/>
      <c r="M106" s="112"/>
      <c r="N106" s="139"/>
      <c r="O106" s="140"/>
      <c r="P106" s="117">
        <v>14</v>
      </c>
      <c r="Q106" s="118">
        <v>7</v>
      </c>
      <c r="R106" s="137"/>
      <c r="S106" s="138"/>
      <c r="T106" s="139"/>
      <c r="U106" s="140"/>
      <c r="V106" s="107"/>
      <c r="W106" s="108"/>
      <c r="X106" s="115"/>
      <c r="Y106" s="116"/>
      <c r="Z106" s="139"/>
      <c r="AA106" s="140"/>
      <c r="AB106" s="117"/>
      <c r="AC106" s="118"/>
      <c r="AD106" s="240"/>
      <c r="AE106" s="235"/>
      <c r="AF106" s="56"/>
      <c r="AG106" s="74">
        <f t="shared" si="15"/>
        <v>14</v>
      </c>
      <c r="AH106" s="8">
        <f t="shared" si="16"/>
        <v>1</v>
      </c>
      <c r="AI106" s="28">
        <f t="shared" si="17"/>
        <v>7</v>
      </c>
    </row>
    <row r="107" spans="1:35" ht="15" customHeight="1" x14ac:dyDescent="0.25">
      <c r="A107" s="21" t="s">
        <v>164</v>
      </c>
      <c r="B107" s="79">
        <v>6085</v>
      </c>
      <c r="C107" s="39" t="s">
        <v>388</v>
      </c>
      <c r="D107" s="106"/>
      <c r="E107" s="79">
        <v>2015</v>
      </c>
      <c r="F107" s="165"/>
      <c r="G107" s="166" t="s">
        <v>307</v>
      </c>
      <c r="H107" s="117"/>
      <c r="I107" s="118"/>
      <c r="J107" s="137"/>
      <c r="K107" s="138"/>
      <c r="L107" s="111"/>
      <c r="M107" s="112"/>
      <c r="N107" s="139"/>
      <c r="O107" s="140"/>
      <c r="P107" s="117"/>
      <c r="Q107" s="118"/>
      <c r="R107" s="137"/>
      <c r="S107" s="138"/>
      <c r="T107" s="139">
        <v>14</v>
      </c>
      <c r="U107" s="140">
        <v>7</v>
      </c>
      <c r="V107" s="107"/>
      <c r="W107" s="108"/>
      <c r="X107" s="115"/>
      <c r="Y107" s="116"/>
      <c r="Z107" s="139"/>
      <c r="AA107" s="140"/>
      <c r="AB107" s="117"/>
      <c r="AC107" s="118"/>
      <c r="AD107" s="240"/>
      <c r="AE107" s="235"/>
      <c r="AF107" s="56"/>
      <c r="AG107" s="74">
        <f t="shared" si="15"/>
        <v>14</v>
      </c>
      <c r="AH107" s="8">
        <f t="shared" si="16"/>
        <v>1</v>
      </c>
      <c r="AI107" s="28">
        <f t="shared" si="17"/>
        <v>7</v>
      </c>
    </row>
    <row r="108" spans="1:35" ht="15" customHeight="1" x14ac:dyDescent="0.25">
      <c r="A108" s="21" t="s">
        <v>230</v>
      </c>
      <c r="B108" s="79">
        <v>5728</v>
      </c>
      <c r="C108" s="39" t="s">
        <v>291</v>
      </c>
      <c r="D108" s="106"/>
      <c r="E108" s="79">
        <v>2016</v>
      </c>
      <c r="F108" s="165"/>
      <c r="G108" s="166" t="s">
        <v>41</v>
      </c>
      <c r="H108" s="117">
        <v>12</v>
      </c>
      <c r="I108" s="118">
        <v>8</v>
      </c>
      <c r="J108" s="137"/>
      <c r="K108" s="138"/>
      <c r="L108" s="111"/>
      <c r="M108" s="112"/>
      <c r="N108" s="139"/>
      <c r="O108" s="140"/>
      <c r="P108" s="117"/>
      <c r="Q108" s="118"/>
      <c r="R108" s="137"/>
      <c r="S108" s="138"/>
      <c r="T108" s="139"/>
      <c r="U108" s="140"/>
      <c r="V108" s="107"/>
      <c r="W108" s="108"/>
      <c r="X108" s="115"/>
      <c r="Y108" s="116"/>
      <c r="Z108" s="139"/>
      <c r="AA108" s="140"/>
      <c r="AB108" s="117"/>
      <c r="AC108" s="118"/>
      <c r="AD108" s="240"/>
      <c r="AE108" s="235"/>
      <c r="AF108" s="56"/>
      <c r="AG108" s="74">
        <f t="shared" si="15"/>
        <v>12</v>
      </c>
      <c r="AH108" s="8">
        <f t="shared" si="16"/>
        <v>1</v>
      </c>
      <c r="AI108" s="28">
        <f t="shared" si="17"/>
        <v>8</v>
      </c>
    </row>
    <row r="109" spans="1:35" ht="15" customHeight="1" x14ac:dyDescent="0.25">
      <c r="A109" s="21" t="s">
        <v>382</v>
      </c>
      <c r="B109" s="79">
        <v>5738</v>
      </c>
      <c r="C109" s="39" t="s">
        <v>360</v>
      </c>
      <c r="D109" s="106"/>
      <c r="E109" s="79">
        <v>2016</v>
      </c>
      <c r="F109" s="165"/>
      <c r="G109" s="166" t="s">
        <v>24</v>
      </c>
      <c r="H109" s="117"/>
      <c r="I109" s="118"/>
      <c r="J109" s="137"/>
      <c r="K109" s="138"/>
      <c r="L109" s="111"/>
      <c r="M109" s="112"/>
      <c r="N109" s="139"/>
      <c r="O109" s="140"/>
      <c r="P109" s="117"/>
      <c r="Q109" s="118"/>
      <c r="R109" s="137">
        <v>10</v>
      </c>
      <c r="S109" s="138">
        <v>9</v>
      </c>
      <c r="T109" s="139"/>
      <c r="U109" s="140"/>
      <c r="V109" s="107"/>
      <c r="W109" s="108"/>
      <c r="X109" s="115"/>
      <c r="Y109" s="116"/>
      <c r="Z109" s="139"/>
      <c r="AA109" s="140"/>
      <c r="AB109" s="117"/>
      <c r="AC109" s="118"/>
      <c r="AD109" s="240"/>
      <c r="AE109" s="235"/>
      <c r="AF109" s="56"/>
      <c r="AG109" s="74">
        <f t="shared" si="15"/>
        <v>10</v>
      </c>
      <c r="AH109" s="8">
        <f t="shared" si="16"/>
        <v>1</v>
      </c>
      <c r="AI109" s="28">
        <f t="shared" si="17"/>
        <v>9</v>
      </c>
    </row>
    <row r="110" spans="1:35" ht="15" customHeight="1" x14ac:dyDescent="0.25">
      <c r="A110" s="21" t="s">
        <v>382</v>
      </c>
      <c r="B110" s="79">
        <v>5642</v>
      </c>
      <c r="C110" s="39" t="s">
        <v>308</v>
      </c>
      <c r="D110" s="106"/>
      <c r="E110" s="79">
        <v>2016</v>
      </c>
      <c r="F110" s="165" t="s">
        <v>309</v>
      </c>
      <c r="G110" s="166" t="s">
        <v>310</v>
      </c>
      <c r="H110" s="117"/>
      <c r="I110" s="118"/>
      <c r="J110" s="137"/>
      <c r="K110" s="138"/>
      <c r="L110" s="111">
        <v>10</v>
      </c>
      <c r="M110" s="112">
        <v>9</v>
      </c>
      <c r="N110" s="139"/>
      <c r="O110" s="140"/>
      <c r="P110" s="117"/>
      <c r="Q110" s="118"/>
      <c r="R110" s="137"/>
      <c r="S110" s="138"/>
      <c r="T110" s="139"/>
      <c r="U110" s="140"/>
      <c r="V110" s="107"/>
      <c r="W110" s="108"/>
      <c r="X110" s="115"/>
      <c r="Y110" s="116"/>
      <c r="Z110" s="139"/>
      <c r="AA110" s="140"/>
      <c r="AB110" s="117"/>
      <c r="AC110" s="118"/>
      <c r="AD110" s="240"/>
      <c r="AE110" s="235"/>
      <c r="AF110" s="56"/>
      <c r="AG110" s="74">
        <f t="shared" si="15"/>
        <v>10</v>
      </c>
      <c r="AH110" s="8">
        <f t="shared" si="16"/>
        <v>1</v>
      </c>
      <c r="AI110" s="28">
        <f t="shared" si="17"/>
        <v>9</v>
      </c>
    </row>
    <row r="111" spans="1:35" ht="15" customHeight="1" x14ac:dyDescent="0.25">
      <c r="A111" s="21" t="s">
        <v>237</v>
      </c>
      <c r="B111" s="79">
        <v>6092</v>
      </c>
      <c r="C111" s="39" t="s">
        <v>389</v>
      </c>
      <c r="D111" s="106"/>
      <c r="E111" s="79">
        <v>2015</v>
      </c>
      <c r="F111" s="165"/>
      <c r="G111" s="166" t="s">
        <v>390</v>
      </c>
      <c r="H111" s="117"/>
      <c r="I111" s="118"/>
      <c r="J111" s="137"/>
      <c r="K111" s="138"/>
      <c r="L111" s="111"/>
      <c r="M111" s="112"/>
      <c r="N111" s="139"/>
      <c r="O111" s="140"/>
      <c r="P111" s="117"/>
      <c r="Q111" s="118"/>
      <c r="R111" s="137"/>
      <c r="S111" s="138"/>
      <c r="T111" s="139">
        <v>10</v>
      </c>
      <c r="U111" s="140">
        <v>9</v>
      </c>
      <c r="V111" s="107"/>
      <c r="W111" s="108"/>
      <c r="X111" s="115"/>
      <c r="Y111" s="116"/>
      <c r="Z111" s="139"/>
      <c r="AA111" s="140"/>
      <c r="AB111" s="117"/>
      <c r="AC111" s="118"/>
      <c r="AD111" s="240"/>
      <c r="AE111" s="235"/>
      <c r="AF111" s="56"/>
      <c r="AG111" s="74">
        <f t="shared" si="15"/>
        <v>10</v>
      </c>
      <c r="AH111" s="8">
        <f t="shared" si="16"/>
        <v>1</v>
      </c>
      <c r="AI111" s="28">
        <f t="shared" si="17"/>
        <v>9</v>
      </c>
    </row>
    <row r="112" spans="1:35" ht="15" customHeight="1" x14ac:dyDescent="0.25">
      <c r="A112" s="21" t="s">
        <v>384</v>
      </c>
      <c r="B112" s="79">
        <v>5989</v>
      </c>
      <c r="C112" s="39" t="s">
        <v>391</v>
      </c>
      <c r="D112" s="106"/>
      <c r="E112" s="79">
        <v>2016</v>
      </c>
      <c r="F112" s="165"/>
      <c r="G112" s="166" t="s">
        <v>375</v>
      </c>
      <c r="H112" s="117"/>
      <c r="I112" s="118"/>
      <c r="J112" s="137"/>
      <c r="K112" s="138"/>
      <c r="L112" s="111"/>
      <c r="M112" s="112"/>
      <c r="N112" s="139"/>
      <c r="O112" s="140"/>
      <c r="P112" s="117"/>
      <c r="Q112" s="118"/>
      <c r="R112" s="137"/>
      <c r="S112" s="138"/>
      <c r="T112" s="139">
        <v>5</v>
      </c>
      <c r="U112" s="140">
        <v>12</v>
      </c>
      <c r="V112" s="107"/>
      <c r="W112" s="108"/>
      <c r="X112" s="115"/>
      <c r="Y112" s="116"/>
      <c r="Z112" s="139"/>
      <c r="AA112" s="140"/>
      <c r="AB112" s="117"/>
      <c r="AC112" s="118"/>
      <c r="AD112" s="240"/>
      <c r="AE112" s="235"/>
      <c r="AF112" s="56"/>
      <c r="AG112" s="74">
        <f t="shared" si="15"/>
        <v>5</v>
      </c>
      <c r="AH112" s="8">
        <f t="shared" si="16"/>
        <v>1</v>
      </c>
      <c r="AI112" s="28">
        <f t="shared" si="17"/>
        <v>12</v>
      </c>
    </row>
    <row r="113" spans="1:35" ht="15" customHeight="1" thickBot="1" x14ac:dyDescent="0.3">
      <c r="A113" s="210" t="s">
        <v>393</v>
      </c>
      <c r="B113" s="187">
        <v>6096</v>
      </c>
      <c r="C113" s="42" t="s">
        <v>392</v>
      </c>
      <c r="D113" s="188"/>
      <c r="E113" s="187">
        <v>2016</v>
      </c>
      <c r="F113" s="189"/>
      <c r="G113" s="190" t="s">
        <v>24</v>
      </c>
      <c r="H113" s="216"/>
      <c r="I113" s="211"/>
      <c r="J113" s="212"/>
      <c r="K113" s="213"/>
      <c r="L113" s="195"/>
      <c r="M113" s="196"/>
      <c r="N113" s="214"/>
      <c r="O113" s="215"/>
      <c r="P113" s="216"/>
      <c r="Q113" s="211"/>
      <c r="R113" s="212"/>
      <c r="S113" s="213"/>
      <c r="T113" s="214">
        <v>0</v>
      </c>
      <c r="U113" s="215"/>
      <c r="V113" s="191"/>
      <c r="W113" s="192"/>
      <c r="X113" s="227"/>
      <c r="Y113" s="228"/>
      <c r="Z113" s="214"/>
      <c r="AA113" s="215"/>
      <c r="AB113" s="216"/>
      <c r="AC113" s="211"/>
      <c r="AD113" s="243"/>
      <c r="AE113" s="237"/>
      <c r="AF113" s="199"/>
      <c r="AG113" s="219">
        <f t="shared" si="15"/>
        <v>0</v>
      </c>
      <c r="AH113" s="201">
        <f t="shared" si="16"/>
        <v>1</v>
      </c>
      <c r="AI113" s="202">
        <f t="shared" si="17"/>
        <v>0</v>
      </c>
    </row>
    <row r="114" spans="1:35" ht="15" customHeight="1" thickBot="1" x14ac:dyDescent="0.3">
      <c r="A114" s="2"/>
      <c r="AI114" s="9"/>
    </row>
    <row r="115" spans="1:35" ht="30.75" customHeight="1" x14ac:dyDescent="0.25">
      <c r="A115" s="303" t="s">
        <v>0</v>
      </c>
      <c r="B115" s="311" t="s">
        <v>1</v>
      </c>
      <c r="C115" s="313" t="s">
        <v>2</v>
      </c>
      <c r="D115" s="315" t="s">
        <v>276</v>
      </c>
      <c r="E115" s="311" t="s">
        <v>3</v>
      </c>
      <c r="F115" s="298" t="s">
        <v>5</v>
      </c>
      <c r="G115" s="300" t="s">
        <v>6</v>
      </c>
      <c r="H115" s="302" t="s">
        <v>346</v>
      </c>
      <c r="I115" s="293"/>
      <c r="J115" s="294"/>
      <c r="K115" s="295"/>
      <c r="L115" s="296" t="s">
        <v>254</v>
      </c>
      <c r="M115" s="297"/>
      <c r="N115" s="290" t="s">
        <v>242</v>
      </c>
      <c r="O115" s="291"/>
      <c r="P115" s="292" t="s">
        <v>347</v>
      </c>
      <c r="Q115" s="293"/>
      <c r="R115" s="294" t="s">
        <v>253</v>
      </c>
      <c r="S115" s="295"/>
      <c r="T115" s="282" t="s">
        <v>397</v>
      </c>
      <c r="U115" s="283"/>
      <c r="V115" s="284" t="s">
        <v>412</v>
      </c>
      <c r="W115" s="285"/>
      <c r="X115" s="280" t="s">
        <v>413</v>
      </c>
      <c r="Y115" s="281"/>
      <c r="Z115" s="282" t="s">
        <v>414</v>
      </c>
      <c r="AA115" s="283"/>
      <c r="AB115" s="284" t="s">
        <v>415</v>
      </c>
      <c r="AC115" s="285"/>
      <c r="AD115" s="286" t="s">
        <v>416</v>
      </c>
      <c r="AE115" s="287"/>
      <c r="AF115" s="288" t="s">
        <v>156</v>
      </c>
      <c r="AG115" s="309" t="s">
        <v>153</v>
      </c>
      <c r="AH115" s="276" t="s">
        <v>155</v>
      </c>
      <c r="AI115" s="278" t="s">
        <v>348</v>
      </c>
    </row>
    <row r="116" spans="1:35" ht="15" customHeight="1" thickBot="1" x14ac:dyDescent="0.3">
      <c r="A116" s="304"/>
      <c r="B116" s="312"/>
      <c r="C116" s="314"/>
      <c r="D116" s="316"/>
      <c r="E116" s="312"/>
      <c r="F116" s="299"/>
      <c r="G116" s="301"/>
      <c r="H116" s="82" t="s">
        <v>133</v>
      </c>
      <c r="I116" s="83" t="s">
        <v>134</v>
      </c>
      <c r="J116" s="84"/>
      <c r="K116" s="84"/>
      <c r="L116" s="85" t="s">
        <v>137</v>
      </c>
      <c r="M116" s="85" t="s">
        <v>138</v>
      </c>
      <c r="N116" s="86" t="s">
        <v>139</v>
      </c>
      <c r="O116" s="86" t="s">
        <v>140</v>
      </c>
      <c r="P116" s="87" t="s">
        <v>141</v>
      </c>
      <c r="Q116" s="87" t="s">
        <v>142</v>
      </c>
      <c r="R116" s="84" t="s">
        <v>135</v>
      </c>
      <c r="S116" s="84" t="s">
        <v>136</v>
      </c>
      <c r="T116" s="86" t="s">
        <v>417</v>
      </c>
      <c r="U116" s="86" t="s">
        <v>418</v>
      </c>
      <c r="V116" s="87" t="s">
        <v>143</v>
      </c>
      <c r="W116" s="87" t="s">
        <v>144</v>
      </c>
      <c r="X116" s="85" t="s">
        <v>145</v>
      </c>
      <c r="Y116" s="85" t="s">
        <v>146</v>
      </c>
      <c r="Z116" s="86" t="s">
        <v>147</v>
      </c>
      <c r="AA116" s="86" t="s">
        <v>148</v>
      </c>
      <c r="AB116" s="87" t="s">
        <v>149</v>
      </c>
      <c r="AC116" s="87" t="s">
        <v>150</v>
      </c>
      <c r="AD116" s="229" t="s">
        <v>151</v>
      </c>
      <c r="AE116" s="230" t="s">
        <v>152</v>
      </c>
      <c r="AF116" s="289"/>
      <c r="AG116" s="310"/>
      <c r="AH116" s="277"/>
      <c r="AI116" s="279"/>
    </row>
    <row r="117" spans="1:35" s="14" customFormat="1" ht="15.75" thickBot="1" x14ac:dyDescent="0.3">
      <c r="A117" s="6" t="s">
        <v>292</v>
      </c>
      <c r="B117" s="77"/>
      <c r="C117" s="7"/>
      <c r="D117" s="88"/>
      <c r="E117" s="77"/>
      <c r="F117" s="162"/>
      <c r="G117" s="162"/>
      <c r="H117" s="89"/>
      <c r="I117" s="89"/>
      <c r="J117" s="90"/>
      <c r="K117" s="90"/>
      <c r="L117" s="91"/>
      <c r="M117" s="91"/>
      <c r="N117" s="92"/>
      <c r="O117" s="92"/>
      <c r="P117" s="89"/>
      <c r="Q117" s="89"/>
      <c r="R117" s="90"/>
      <c r="S117" s="90"/>
      <c r="T117" s="92"/>
      <c r="U117" s="92"/>
      <c r="V117" s="89"/>
      <c r="W117" s="89"/>
      <c r="X117" s="91"/>
      <c r="Y117" s="91"/>
      <c r="Z117" s="92"/>
      <c r="AA117" s="92"/>
      <c r="AB117" s="89"/>
      <c r="AC117" s="89"/>
      <c r="AD117" s="231"/>
      <c r="AE117" s="231"/>
      <c r="AF117" s="10"/>
      <c r="AG117" s="10"/>
      <c r="AH117" s="10"/>
      <c r="AI117" s="11"/>
    </row>
    <row r="118" spans="1:35" ht="15" customHeight="1" x14ac:dyDescent="0.25">
      <c r="A118" s="15" t="s">
        <v>7</v>
      </c>
      <c r="B118" s="78" t="s">
        <v>97</v>
      </c>
      <c r="C118" s="38" t="s">
        <v>98</v>
      </c>
      <c r="D118" s="93">
        <v>10152534908</v>
      </c>
      <c r="E118" s="78">
        <v>2015</v>
      </c>
      <c r="F118" s="163" t="s">
        <v>95</v>
      </c>
      <c r="G118" s="164" t="s">
        <v>99</v>
      </c>
      <c r="H118" s="104">
        <v>22</v>
      </c>
      <c r="I118" s="105">
        <v>3</v>
      </c>
      <c r="J118" s="146"/>
      <c r="K118" s="147"/>
      <c r="L118" s="98">
        <v>25</v>
      </c>
      <c r="M118" s="99">
        <v>2</v>
      </c>
      <c r="N118" s="134">
        <v>25</v>
      </c>
      <c r="O118" s="135">
        <v>2</v>
      </c>
      <c r="P118" s="104">
        <v>30</v>
      </c>
      <c r="Q118" s="105">
        <v>1</v>
      </c>
      <c r="R118" s="146">
        <v>30</v>
      </c>
      <c r="S118" s="147">
        <v>1</v>
      </c>
      <c r="T118" s="134">
        <v>30</v>
      </c>
      <c r="U118" s="135">
        <v>1</v>
      </c>
      <c r="V118" s="248">
        <v>30</v>
      </c>
      <c r="W118" s="249">
        <v>1</v>
      </c>
      <c r="X118" s="102"/>
      <c r="Y118" s="103"/>
      <c r="Z118" s="134"/>
      <c r="AA118" s="135"/>
      <c r="AB118" s="104"/>
      <c r="AC118" s="105"/>
      <c r="AD118" s="239"/>
      <c r="AE118" s="233"/>
      <c r="AF118" s="55"/>
      <c r="AG118" s="73">
        <f t="shared" ref="AG118:AG129" si="18">SUM(H118+J118+L118+N118+P118+R118+T118+V118+X118+Z118+AB118+AD118+AF118)</f>
        <v>192</v>
      </c>
      <c r="AH118" s="26">
        <f t="shared" ref="AH118:AH129" si="19">COUNTA(H118,J118,L118,N118,P118,R118,T118,V118,X118,Z118,AB118,AD118)</f>
        <v>7</v>
      </c>
      <c r="AI118" s="27">
        <f t="shared" ref="AI118:AI129" si="20">SUM(I118+K118+M118+O118+Q118+S118+U118+W118+Y118+AA118+AC118+AE118)</f>
        <v>11</v>
      </c>
    </row>
    <row r="119" spans="1:35" ht="15" customHeight="1" x14ac:dyDescent="0.25">
      <c r="A119" s="19" t="s">
        <v>11</v>
      </c>
      <c r="B119" s="79">
        <v>6034</v>
      </c>
      <c r="C119" s="39" t="s">
        <v>293</v>
      </c>
      <c r="D119" s="106"/>
      <c r="E119" s="79">
        <v>2016</v>
      </c>
      <c r="F119" s="165" t="s">
        <v>226</v>
      </c>
      <c r="G119" s="166" t="s">
        <v>30</v>
      </c>
      <c r="H119" s="117">
        <v>25</v>
      </c>
      <c r="I119" s="118">
        <v>2</v>
      </c>
      <c r="J119" s="137"/>
      <c r="K119" s="138"/>
      <c r="L119" s="111">
        <v>22</v>
      </c>
      <c r="M119" s="112">
        <v>3</v>
      </c>
      <c r="N119" s="139"/>
      <c r="O119" s="140"/>
      <c r="P119" s="117">
        <v>22</v>
      </c>
      <c r="Q119" s="118">
        <v>3</v>
      </c>
      <c r="R119" s="137">
        <v>22</v>
      </c>
      <c r="S119" s="138">
        <v>3</v>
      </c>
      <c r="T119" s="139">
        <v>25</v>
      </c>
      <c r="U119" s="140">
        <v>2</v>
      </c>
      <c r="V119" s="107"/>
      <c r="W119" s="108"/>
      <c r="X119" s="115"/>
      <c r="Y119" s="116"/>
      <c r="Z119" s="139"/>
      <c r="AA119" s="140"/>
      <c r="AB119" s="117"/>
      <c r="AC119" s="118"/>
      <c r="AD119" s="240"/>
      <c r="AE119" s="235"/>
      <c r="AF119" s="56"/>
      <c r="AG119" s="74">
        <f t="shared" si="18"/>
        <v>116</v>
      </c>
      <c r="AH119" s="8">
        <f t="shared" si="19"/>
        <v>5</v>
      </c>
      <c r="AI119" s="28">
        <f t="shared" si="20"/>
        <v>13</v>
      </c>
    </row>
    <row r="120" spans="1:35" ht="15" customHeight="1" x14ac:dyDescent="0.25">
      <c r="A120" s="19" t="s">
        <v>14</v>
      </c>
      <c r="B120" s="79" t="s">
        <v>219</v>
      </c>
      <c r="C120" s="39" t="s">
        <v>220</v>
      </c>
      <c r="D120" s="106"/>
      <c r="E120" s="79">
        <v>2015</v>
      </c>
      <c r="F120" s="165" t="s">
        <v>95</v>
      </c>
      <c r="G120" s="166" t="s">
        <v>58</v>
      </c>
      <c r="H120" s="117"/>
      <c r="I120" s="118"/>
      <c r="J120" s="137"/>
      <c r="K120" s="138"/>
      <c r="L120" s="111"/>
      <c r="M120" s="112"/>
      <c r="N120" s="139">
        <v>22</v>
      </c>
      <c r="O120" s="140">
        <v>3</v>
      </c>
      <c r="P120" s="117">
        <v>25</v>
      </c>
      <c r="Q120" s="118">
        <v>2</v>
      </c>
      <c r="R120" s="137">
        <v>25</v>
      </c>
      <c r="S120" s="138">
        <v>2</v>
      </c>
      <c r="T120" s="139"/>
      <c r="U120" s="140"/>
      <c r="V120" s="107">
        <v>25</v>
      </c>
      <c r="W120" s="108">
        <v>2</v>
      </c>
      <c r="X120" s="115"/>
      <c r="Y120" s="116"/>
      <c r="Z120" s="139"/>
      <c r="AA120" s="140"/>
      <c r="AB120" s="117"/>
      <c r="AC120" s="118"/>
      <c r="AD120" s="240"/>
      <c r="AE120" s="235"/>
      <c r="AF120" s="56"/>
      <c r="AG120" s="74">
        <f t="shared" si="18"/>
        <v>97</v>
      </c>
      <c r="AH120" s="8">
        <f t="shared" si="19"/>
        <v>4</v>
      </c>
      <c r="AI120" s="28">
        <f t="shared" si="20"/>
        <v>9</v>
      </c>
    </row>
    <row r="121" spans="1:35" ht="15" customHeight="1" x14ac:dyDescent="0.25">
      <c r="A121" s="19" t="s">
        <v>18</v>
      </c>
      <c r="B121" s="79" t="s">
        <v>93</v>
      </c>
      <c r="C121" s="39" t="s">
        <v>94</v>
      </c>
      <c r="D121" s="106">
        <v>10131674551</v>
      </c>
      <c r="E121" s="79">
        <v>2015</v>
      </c>
      <c r="F121" s="165" t="s">
        <v>95</v>
      </c>
      <c r="G121" s="166" t="s">
        <v>96</v>
      </c>
      <c r="H121" s="117">
        <v>30</v>
      </c>
      <c r="I121" s="118">
        <v>1</v>
      </c>
      <c r="J121" s="137"/>
      <c r="K121" s="138"/>
      <c r="L121" s="111">
        <v>30</v>
      </c>
      <c r="M121" s="112">
        <v>1</v>
      </c>
      <c r="N121" s="139">
        <v>30</v>
      </c>
      <c r="O121" s="140">
        <v>1</v>
      </c>
      <c r="P121" s="117"/>
      <c r="Q121" s="118"/>
      <c r="R121" s="137"/>
      <c r="S121" s="138"/>
      <c r="T121" s="268"/>
      <c r="U121" s="269"/>
      <c r="V121" s="107"/>
      <c r="W121" s="108"/>
      <c r="X121" s="115"/>
      <c r="Y121" s="116"/>
      <c r="Z121" s="139"/>
      <c r="AA121" s="140"/>
      <c r="AB121" s="117"/>
      <c r="AC121" s="118"/>
      <c r="AD121" s="240"/>
      <c r="AE121" s="235"/>
      <c r="AF121" s="56"/>
      <c r="AG121" s="74">
        <f t="shared" si="18"/>
        <v>90</v>
      </c>
      <c r="AH121" s="8">
        <f t="shared" si="19"/>
        <v>3</v>
      </c>
      <c r="AI121" s="28">
        <f t="shared" si="20"/>
        <v>3</v>
      </c>
    </row>
    <row r="122" spans="1:35" ht="15" customHeight="1" x14ac:dyDescent="0.25">
      <c r="A122" s="21" t="s">
        <v>23</v>
      </c>
      <c r="B122" s="79">
        <v>5803</v>
      </c>
      <c r="C122" s="39" t="s">
        <v>244</v>
      </c>
      <c r="D122" s="106"/>
      <c r="E122" s="79">
        <v>2016</v>
      </c>
      <c r="F122" s="165"/>
      <c r="G122" s="166" t="s">
        <v>58</v>
      </c>
      <c r="H122" s="117"/>
      <c r="I122" s="118"/>
      <c r="J122" s="137"/>
      <c r="K122" s="138"/>
      <c r="L122" s="111">
        <v>20</v>
      </c>
      <c r="M122" s="112">
        <v>4</v>
      </c>
      <c r="N122" s="139">
        <v>18</v>
      </c>
      <c r="O122" s="140">
        <v>5</v>
      </c>
      <c r="P122" s="117"/>
      <c r="Q122" s="118"/>
      <c r="R122" s="137"/>
      <c r="S122" s="138"/>
      <c r="T122" s="139">
        <v>20</v>
      </c>
      <c r="U122" s="140">
        <v>4</v>
      </c>
      <c r="V122" s="107">
        <v>22</v>
      </c>
      <c r="W122" s="108">
        <v>3</v>
      </c>
      <c r="X122" s="115"/>
      <c r="Y122" s="116"/>
      <c r="Z122" s="139"/>
      <c r="AA122" s="140"/>
      <c r="AB122" s="117"/>
      <c r="AC122" s="118"/>
      <c r="AD122" s="240"/>
      <c r="AE122" s="235"/>
      <c r="AF122" s="56"/>
      <c r="AG122" s="74">
        <f t="shared" si="18"/>
        <v>80</v>
      </c>
      <c r="AH122" s="8">
        <f t="shared" si="19"/>
        <v>4</v>
      </c>
      <c r="AI122" s="28">
        <f t="shared" si="20"/>
        <v>16</v>
      </c>
    </row>
    <row r="123" spans="1:35" ht="15" customHeight="1" x14ac:dyDescent="0.25">
      <c r="A123" s="21" t="s">
        <v>37</v>
      </c>
      <c r="B123" s="79">
        <v>5057</v>
      </c>
      <c r="C123" s="39" t="s">
        <v>362</v>
      </c>
      <c r="D123" s="106"/>
      <c r="E123" s="79">
        <v>2016</v>
      </c>
      <c r="F123" s="165"/>
      <c r="G123" s="166" t="s">
        <v>58</v>
      </c>
      <c r="H123" s="117"/>
      <c r="I123" s="118"/>
      <c r="J123" s="137"/>
      <c r="K123" s="138"/>
      <c r="L123" s="111"/>
      <c r="M123" s="112"/>
      <c r="N123" s="139"/>
      <c r="O123" s="140"/>
      <c r="P123" s="117"/>
      <c r="Q123" s="118"/>
      <c r="R123" s="137">
        <v>18</v>
      </c>
      <c r="S123" s="138">
        <v>5</v>
      </c>
      <c r="T123" s="139">
        <v>22</v>
      </c>
      <c r="U123" s="140">
        <v>3</v>
      </c>
      <c r="V123" s="107"/>
      <c r="W123" s="108"/>
      <c r="X123" s="115"/>
      <c r="Y123" s="116"/>
      <c r="Z123" s="139"/>
      <c r="AA123" s="140"/>
      <c r="AB123" s="117"/>
      <c r="AC123" s="118"/>
      <c r="AD123" s="240"/>
      <c r="AE123" s="235"/>
      <c r="AF123" s="56"/>
      <c r="AG123" s="74">
        <f t="shared" si="18"/>
        <v>40</v>
      </c>
      <c r="AH123" s="8">
        <f t="shared" si="19"/>
        <v>2</v>
      </c>
      <c r="AI123" s="28">
        <f t="shared" si="20"/>
        <v>8</v>
      </c>
    </row>
    <row r="124" spans="1:35" ht="15" customHeight="1" x14ac:dyDescent="0.25">
      <c r="A124" s="21" t="s">
        <v>40</v>
      </c>
      <c r="B124" s="79" t="s">
        <v>71</v>
      </c>
      <c r="C124" s="39" t="s">
        <v>72</v>
      </c>
      <c r="D124" s="106"/>
      <c r="E124" s="79">
        <v>2016</v>
      </c>
      <c r="F124" s="165" t="s">
        <v>4</v>
      </c>
      <c r="G124" s="166" t="s">
        <v>41</v>
      </c>
      <c r="H124" s="117">
        <v>20</v>
      </c>
      <c r="I124" s="118">
        <v>4</v>
      </c>
      <c r="J124" s="137"/>
      <c r="K124" s="138"/>
      <c r="L124" s="111"/>
      <c r="M124" s="112"/>
      <c r="N124" s="139"/>
      <c r="O124" s="140"/>
      <c r="P124" s="117"/>
      <c r="Q124" s="118"/>
      <c r="R124" s="137"/>
      <c r="S124" s="138"/>
      <c r="T124" s="139"/>
      <c r="U124" s="140"/>
      <c r="V124" s="107"/>
      <c r="W124" s="108"/>
      <c r="X124" s="115"/>
      <c r="Y124" s="116"/>
      <c r="Z124" s="139"/>
      <c r="AA124" s="140"/>
      <c r="AB124" s="117"/>
      <c r="AC124" s="118"/>
      <c r="AD124" s="240"/>
      <c r="AE124" s="235"/>
      <c r="AF124" s="56"/>
      <c r="AG124" s="74">
        <f t="shared" si="18"/>
        <v>20</v>
      </c>
      <c r="AH124" s="8">
        <f t="shared" si="19"/>
        <v>1</v>
      </c>
      <c r="AI124" s="28">
        <f t="shared" si="20"/>
        <v>4</v>
      </c>
    </row>
    <row r="125" spans="1:35" ht="15" customHeight="1" x14ac:dyDescent="0.25">
      <c r="A125" s="173" t="s">
        <v>40</v>
      </c>
      <c r="B125" s="174">
        <v>6055</v>
      </c>
      <c r="C125" s="175" t="s">
        <v>333</v>
      </c>
      <c r="D125" s="176"/>
      <c r="E125" s="174">
        <v>2016</v>
      </c>
      <c r="F125" s="177"/>
      <c r="G125" s="178" t="s">
        <v>325</v>
      </c>
      <c r="H125" s="208"/>
      <c r="I125" s="203"/>
      <c r="J125" s="204"/>
      <c r="K125" s="205"/>
      <c r="L125" s="181"/>
      <c r="M125" s="182"/>
      <c r="N125" s="206">
        <v>20</v>
      </c>
      <c r="O125" s="207">
        <v>4</v>
      </c>
      <c r="P125" s="208"/>
      <c r="Q125" s="203"/>
      <c r="R125" s="204"/>
      <c r="S125" s="205"/>
      <c r="T125" s="206"/>
      <c r="U125" s="207"/>
      <c r="V125" s="179"/>
      <c r="W125" s="180"/>
      <c r="X125" s="224"/>
      <c r="Y125" s="225"/>
      <c r="Z125" s="206"/>
      <c r="AA125" s="207"/>
      <c r="AB125" s="208"/>
      <c r="AC125" s="203"/>
      <c r="AD125" s="241"/>
      <c r="AE125" s="242"/>
      <c r="AF125" s="183"/>
      <c r="AG125" s="218">
        <f t="shared" si="18"/>
        <v>20</v>
      </c>
      <c r="AH125" s="184">
        <f t="shared" si="19"/>
        <v>1</v>
      </c>
      <c r="AI125" s="185">
        <f t="shared" si="20"/>
        <v>4</v>
      </c>
    </row>
    <row r="126" spans="1:35" ht="15" customHeight="1" x14ac:dyDescent="0.25">
      <c r="A126" s="21" t="s">
        <v>40</v>
      </c>
      <c r="B126" s="79">
        <v>6042</v>
      </c>
      <c r="C126" s="39" t="s">
        <v>408</v>
      </c>
      <c r="D126" s="106"/>
      <c r="E126" s="79">
        <v>2016</v>
      </c>
      <c r="F126" s="165"/>
      <c r="G126" s="166"/>
      <c r="H126" s="117"/>
      <c r="I126" s="118"/>
      <c r="J126" s="137"/>
      <c r="K126" s="138"/>
      <c r="L126" s="111"/>
      <c r="M126" s="112"/>
      <c r="N126" s="139"/>
      <c r="O126" s="140"/>
      <c r="P126" s="117"/>
      <c r="Q126" s="118"/>
      <c r="R126" s="137"/>
      <c r="S126" s="138"/>
      <c r="T126" s="139"/>
      <c r="U126" s="140"/>
      <c r="V126" s="107">
        <v>20</v>
      </c>
      <c r="W126" s="108">
        <v>4</v>
      </c>
      <c r="X126" s="115"/>
      <c r="Y126" s="116"/>
      <c r="Z126" s="139"/>
      <c r="AA126" s="140"/>
      <c r="AB126" s="117"/>
      <c r="AC126" s="118"/>
      <c r="AD126" s="240"/>
      <c r="AE126" s="235"/>
      <c r="AF126" s="56"/>
      <c r="AG126" s="74">
        <f t="shared" si="18"/>
        <v>20</v>
      </c>
      <c r="AH126" s="8">
        <f t="shared" si="19"/>
        <v>1</v>
      </c>
      <c r="AI126" s="28">
        <f t="shared" si="20"/>
        <v>4</v>
      </c>
    </row>
    <row r="127" spans="1:35" ht="15" customHeight="1" x14ac:dyDescent="0.25">
      <c r="A127" s="21" t="s">
        <v>67</v>
      </c>
      <c r="B127" s="79">
        <v>5156</v>
      </c>
      <c r="C127" s="39" t="s">
        <v>361</v>
      </c>
      <c r="D127" s="106"/>
      <c r="E127" s="79">
        <v>2015</v>
      </c>
      <c r="F127" s="165" t="s">
        <v>355</v>
      </c>
      <c r="G127" s="166" t="s">
        <v>30</v>
      </c>
      <c r="H127" s="117"/>
      <c r="I127" s="118"/>
      <c r="J127" s="137"/>
      <c r="K127" s="138"/>
      <c r="L127" s="111"/>
      <c r="M127" s="112"/>
      <c r="N127" s="139"/>
      <c r="O127" s="140"/>
      <c r="P127" s="117"/>
      <c r="Q127" s="118"/>
      <c r="R127" s="137">
        <v>20</v>
      </c>
      <c r="S127" s="138">
        <v>4</v>
      </c>
      <c r="T127" s="139"/>
      <c r="U127" s="140"/>
      <c r="V127" s="107"/>
      <c r="W127" s="108"/>
      <c r="X127" s="115"/>
      <c r="Y127" s="116"/>
      <c r="Z127" s="139"/>
      <c r="AA127" s="140"/>
      <c r="AB127" s="117"/>
      <c r="AC127" s="118"/>
      <c r="AD127" s="240"/>
      <c r="AE127" s="235"/>
      <c r="AF127" s="56"/>
      <c r="AG127" s="74">
        <f t="shared" si="18"/>
        <v>20</v>
      </c>
      <c r="AH127" s="8">
        <f t="shared" si="19"/>
        <v>1</v>
      </c>
      <c r="AI127" s="28">
        <f t="shared" si="20"/>
        <v>4</v>
      </c>
    </row>
    <row r="128" spans="1:35" ht="15" customHeight="1" x14ac:dyDescent="0.25">
      <c r="A128" s="21" t="s">
        <v>68</v>
      </c>
      <c r="B128" s="79">
        <v>6044</v>
      </c>
      <c r="C128" s="39" t="s">
        <v>313</v>
      </c>
      <c r="D128" s="106"/>
      <c r="E128" s="79">
        <v>2016</v>
      </c>
      <c r="F128" s="165" t="s">
        <v>83</v>
      </c>
      <c r="G128" s="166" t="s">
        <v>84</v>
      </c>
      <c r="H128" s="117"/>
      <c r="I128" s="118"/>
      <c r="J128" s="137"/>
      <c r="K128" s="138"/>
      <c r="L128" s="111">
        <v>18</v>
      </c>
      <c r="M128" s="112">
        <v>5</v>
      </c>
      <c r="N128" s="139"/>
      <c r="O128" s="140"/>
      <c r="P128" s="117"/>
      <c r="Q128" s="118"/>
      <c r="R128" s="137"/>
      <c r="S128" s="138"/>
      <c r="T128" s="139"/>
      <c r="U128" s="140"/>
      <c r="V128" s="107"/>
      <c r="W128" s="108"/>
      <c r="X128" s="115"/>
      <c r="Y128" s="116"/>
      <c r="Z128" s="139"/>
      <c r="AA128" s="140"/>
      <c r="AB128" s="117"/>
      <c r="AC128" s="118"/>
      <c r="AD128" s="240"/>
      <c r="AE128" s="235"/>
      <c r="AF128" s="56"/>
      <c r="AG128" s="74">
        <f t="shared" si="18"/>
        <v>18</v>
      </c>
      <c r="AH128" s="8">
        <f t="shared" si="19"/>
        <v>1</v>
      </c>
      <c r="AI128" s="28">
        <f t="shared" si="20"/>
        <v>5</v>
      </c>
    </row>
    <row r="129" spans="1:35" ht="15" customHeight="1" thickBot="1" x14ac:dyDescent="0.3">
      <c r="A129" s="210" t="s">
        <v>68</v>
      </c>
      <c r="B129" s="187">
        <v>5549</v>
      </c>
      <c r="C129" s="42" t="s">
        <v>394</v>
      </c>
      <c r="D129" s="188"/>
      <c r="E129" s="187">
        <v>2016</v>
      </c>
      <c r="F129" s="189"/>
      <c r="G129" s="190" t="s">
        <v>375</v>
      </c>
      <c r="H129" s="216"/>
      <c r="I129" s="211"/>
      <c r="J129" s="212"/>
      <c r="K129" s="213"/>
      <c r="L129" s="195"/>
      <c r="M129" s="196"/>
      <c r="N129" s="214"/>
      <c r="O129" s="215"/>
      <c r="P129" s="216"/>
      <c r="Q129" s="211"/>
      <c r="R129" s="212"/>
      <c r="S129" s="213"/>
      <c r="T129" s="214">
        <v>18</v>
      </c>
      <c r="U129" s="215">
        <v>5</v>
      </c>
      <c r="V129" s="191"/>
      <c r="W129" s="192"/>
      <c r="X129" s="227"/>
      <c r="Y129" s="228"/>
      <c r="Z129" s="214"/>
      <c r="AA129" s="215"/>
      <c r="AB129" s="216"/>
      <c r="AC129" s="211"/>
      <c r="AD129" s="243"/>
      <c r="AE129" s="237"/>
      <c r="AF129" s="199"/>
      <c r="AG129" s="219">
        <f t="shared" si="18"/>
        <v>18</v>
      </c>
      <c r="AH129" s="201">
        <f t="shared" si="19"/>
        <v>1</v>
      </c>
      <c r="AI129" s="202">
        <f t="shared" si="20"/>
        <v>5</v>
      </c>
    </row>
    <row r="130" spans="1:35" ht="15" customHeight="1" thickBot="1" x14ac:dyDescent="0.3">
      <c r="A130" s="2"/>
      <c r="AI130" s="9"/>
    </row>
    <row r="131" spans="1:35" ht="30.75" customHeight="1" x14ac:dyDescent="0.25">
      <c r="A131" s="303" t="s">
        <v>0</v>
      </c>
      <c r="B131" s="311" t="s">
        <v>1</v>
      </c>
      <c r="C131" s="313" t="s">
        <v>2</v>
      </c>
      <c r="D131" s="315" t="s">
        <v>276</v>
      </c>
      <c r="E131" s="311" t="s">
        <v>3</v>
      </c>
      <c r="F131" s="298" t="s">
        <v>5</v>
      </c>
      <c r="G131" s="300" t="s">
        <v>6</v>
      </c>
      <c r="H131" s="302" t="s">
        <v>346</v>
      </c>
      <c r="I131" s="293"/>
      <c r="J131" s="294"/>
      <c r="K131" s="295"/>
      <c r="L131" s="296" t="s">
        <v>254</v>
      </c>
      <c r="M131" s="297"/>
      <c r="N131" s="290" t="s">
        <v>242</v>
      </c>
      <c r="O131" s="291"/>
      <c r="P131" s="292" t="s">
        <v>347</v>
      </c>
      <c r="Q131" s="293"/>
      <c r="R131" s="294" t="s">
        <v>253</v>
      </c>
      <c r="S131" s="295"/>
      <c r="T131" s="282" t="s">
        <v>397</v>
      </c>
      <c r="U131" s="283"/>
      <c r="V131" s="284" t="s">
        <v>412</v>
      </c>
      <c r="W131" s="285"/>
      <c r="X131" s="280" t="s">
        <v>413</v>
      </c>
      <c r="Y131" s="281"/>
      <c r="Z131" s="282" t="s">
        <v>414</v>
      </c>
      <c r="AA131" s="283"/>
      <c r="AB131" s="284" t="s">
        <v>415</v>
      </c>
      <c r="AC131" s="285"/>
      <c r="AD131" s="286" t="s">
        <v>416</v>
      </c>
      <c r="AE131" s="287"/>
      <c r="AF131" s="288" t="s">
        <v>156</v>
      </c>
      <c r="AG131" s="309" t="s">
        <v>153</v>
      </c>
      <c r="AH131" s="276" t="s">
        <v>155</v>
      </c>
      <c r="AI131" s="278" t="s">
        <v>348</v>
      </c>
    </row>
    <row r="132" spans="1:35" ht="15" customHeight="1" thickBot="1" x14ac:dyDescent="0.3">
      <c r="A132" s="304"/>
      <c r="B132" s="312"/>
      <c r="C132" s="314"/>
      <c r="D132" s="316"/>
      <c r="E132" s="312"/>
      <c r="F132" s="299"/>
      <c r="G132" s="301"/>
      <c r="H132" s="82" t="s">
        <v>133</v>
      </c>
      <c r="I132" s="83" t="s">
        <v>134</v>
      </c>
      <c r="J132" s="84"/>
      <c r="K132" s="84"/>
      <c r="L132" s="85" t="s">
        <v>137</v>
      </c>
      <c r="M132" s="85" t="s">
        <v>138</v>
      </c>
      <c r="N132" s="86" t="s">
        <v>139</v>
      </c>
      <c r="O132" s="86" t="s">
        <v>140</v>
      </c>
      <c r="P132" s="87" t="s">
        <v>141</v>
      </c>
      <c r="Q132" s="87" t="s">
        <v>142</v>
      </c>
      <c r="R132" s="84" t="s">
        <v>135</v>
      </c>
      <c r="S132" s="84" t="s">
        <v>136</v>
      </c>
      <c r="T132" s="86" t="s">
        <v>417</v>
      </c>
      <c r="U132" s="86" t="s">
        <v>418</v>
      </c>
      <c r="V132" s="87" t="s">
        <v>143</v>
      </c>
      <c r="W132" s="87" t="s">
        <v>144</v>
      </c>
      <c r="X132" s="85" t="s">
        <v>145</v>
      </c>
      <c r="Y132" s="85" t="s">
        <v>146</v>
      </c>
      <c r="Z132" s="86" t="s">
        <v>147</v>
      </c>
      <c r="AA132" s="86" t="s">
        <v>148</v>
      </c>
      <c r="AB132" s="87" t="s">
        <v>149</v>
      </c>
      <c r="AC132" s="87" t="s">
        <v>150</v>
      </c>
      <c r="AD132" s="229" t="s">
        <v>151</v>
      </c>
      <c r="AE132" s="230" t="s">
        <v>152</v>
      </c>
      <c r="AF132" s="289"/>
      <c r="AG132" s="310"/>
      <c r="AH132" s="277"/>
      <c r="AI132" s="279"/>
    </row>
    <row r="133" spans="1:35" s="3" customFormat="1" ht="15.75" thickBot="1" x14ac:dyDescent="0.3">
      <c r="A133" s="6" t="s">
        <v>294</v>
      </c>
      <c r="B133" s="77"/>
      <c r="C133" s="7"/>
      <c r="D133" s="88"/>
      <c r="E133" s="77"/>
      <c r="F133" s="162"/>
      <c r="G133" s="162"/>
      <c r="H133" s="89"/>
      <c r="I133" s="89"/>
      <c r="J133" s="90"/>
      <c r="K133" s="90"/>
      <c r="L133" s="91"/>
      <c r="M133" s="91"/>
      <c r="N133" s="92"/>
      <c r="O133" s="92"/>
      <c r="P133" s="89"/>
      <c r="Q133" s="89"/>
      <c r="R133" s="90"/>
      <c r="S133" s="90"/>
      <c r="T133" s="92"/>
      <c r="U133" s="92"/>
      <c r="V133" s="89"/>
      <c r="W133" s="89"/>
      <c r="X133" s="91"/>
      <c r="Y133" s="91"/>
      <c r="Z133" s="92"/>
      <c r="AA133" s="92"/>
      <c r="AB133" s="89"/>
      <c r="AC133" s="89"/>
      <c r="AD133" s="231"/>
      <c r="AE133" s="231"/>
      <c r="AF133" s="10"/>
      <c r="AG133" s="10"/>
      <c r="AH133" s="10"/>
      <c r="AI133" s="11"/>
    </row>
    <row r="134" spans="1:35" ht="15" customHeight="1" x14ac:dyDescent="0.25">
      <c r="A134" s="15" t="s">
        <v>7</v>
      </c>
      <c r="B134" s="78" t="s">
        <v>87</v>
      </c>
      <c r="C134" s="38" t="s">
        <v>88</v>
      </c>
      <c r="D134" s="93"/>
      <c r="E134" s="78">
        <v>2014</v>
      </c>
      <c r="F134" s="163" t="s">
        <v>4</v>
      </c>
      <c r="G134" s="170" t="s">
        <v>89</v>
      </c>
      <c r="H134" s="94">
        <v>16</v>
      </c>
      <c r="I134" s="95">
        <v>6</v>
      </c>
      <c r="J134" s="146"/>
      <c r="K134" s="147"/>
      <c r="L134" s="102">
        <v>18</v>
      </c>
      <c r="M134" s="103">
        <v>5</v>
      </c>
      <c r="N134" s="134">
        <v>20</v>
      </c>
      <c r="O134" s="135">
        <v>4</v>
      </c>
      <c r="P134" s="104">
        <v>22</v>
      </c>
      <c r="Q134" s="105">
        <v>3</v>
      </c>
      <c r="R134" s="146">
        <v>20</v>
      </c>
      <c r="S134" s="147">
        <v>4</v>
      </c>
      <c r="T134" s="134">
        <v>14</v>
      </c>
      <c r="U134" s="135">
        <v>7</v>
      </c>
      <c r="V134" s="94">
        <v>30</v>
      </c>
      <c r="W134" s="95">
        <v>1</v>
      </c>
      <c r="X134" s="102"/>
      <c r="Y134" s="103"/>
      <c r="Z134" s="134"/>
      <c r="AA134" s="135"/>
      <c r="AB134" s="104"/>
      <c r="AC134" s="105"/>
      <c r="AD134" s="239"/>
      <c r="AE134" s="233"/>
      <c r="AF134" s="55"/>
      <c r="AG134" s="73">
        <f t="shared" ref="AG134:AG155" si="21">SUM(H134+J134+L134+N134+P134+R134+T134+V134+X134+Z134+AB134+AD134+AF134)</f>
        <v>140</v>
      </c>
      <c r="AH134" s="26">
        <f t="shared" ref="AH134:AH155" si="22">COUNTA(H134,J134,L134,N134,P134,R134,T134,V134,X134,Z134,AB134,AD134)</f>
        <v>7</v>
      </c>
      <c r="AI134" s="27">
        <f t="shared" ref="AI134:AI155" si="23">SUM(I134+K134+M134+O134+Q134+S134+U134+W134+Y134+AA134+AC134+AE134)</f>
        <v>30</v>
      </c>
    </row>
    <row r="135" spans="1:35" ht="15" customHeight="1" x14ac:dyDescent="0.25">
      <c r="A135" s="19" t="s">
        <v>11</v>
      </c>
      <c r="B135" s="79" t="s">
        <v>109</v>
      </c>
      <c r="C135" s="39" t="s">
        <v>110</v>
      </c>
      <c r="D135" s="106"/>
      <c r="E135" s="79">
        <v>2013</v>
      </c>
      <c r="F135" s="165" t="s">
        <v>69</v>
      </c>
      <c r="G135" s="171" t="s">
        <v>24</v>
      </c>
      <c r="H135" s="107">
        <v>22</v>
      </c>
      <c r="I135" s="108">
        <v>3</v>
      </c>
      <c r="J135" s="137"/>
      <c r="K135" s="138"/>
      <c r="L135" s="115">
        <v>20</v>
      </c>
      <c r="M135" s="116">
        <v>4</v>
      </c>
      <c r="N135" s="139">
        <v>18</v>
      </c>
      <c r="O135" s="140">
        <v>5</v>
      </c>
      <c r="P135" s="117">
        <v>30</v>
      </c>
      <c r="Q135" s="118">
        <v>1</v>
      </c>
      <c r="R135" s="137">
        <v>30</v>
      </c>
      <c r="S135" s="138">
        <v>1</v>
      </c>
      <c r="T135" s="139">
        <v>20</v>
      </c>
      <c r="U135" s="140">
        <v>4</v>
      </c>
      <c r="V135" s="107"/>
      <c r="W135" s="108"/>
      <c r="X135" s="115"/>
      <c r="Y135" s="116"/>
      <c r="Z135" s="139"/>
      <c r="AA135" s="140"/>
      <c r="AB135" s="117"/>
      <c r="AC135" s="118"/>
      <c r="AD135" s="240"/>
      <c r="AE135" s="235"/>
      <c r="AF135" s="56"/>
      <c r="AG135" s="74">
        <f t="shared" si="21"/>
        <v>140</v>
      </c>
      <c r="AH135" s="8">
        <f t="shared" si="22"/>
        <v>6</v>
      </c>
      <c r="AI135" s="28">
        <f t="shared" si="23"/>
        <v>18</v>
      </c>
    </row>
    <row r="136" spans="1:35" ht="15" customHeight="1" x14ac:dyDescent="0.25">
      <c r="A136" s="19" t="s">
        <v>14</v>
      </c>
      <c r="B136" s="79" t="s">
        <v>107</v>
      </c>
      <c r="C136" s="39" t="s">
        <v>108</v>
      </c>
      <c r="D136" s="160">
        <v>10117783747</v>
      </c>
      <c r="E136" s="79">
        <v>2013</v>
      </c>
      <c r="F136" s="165" t="s">
        <v>21</v>
      </c>
      <c r="G136" s="171" t="s">
        <v>49</v>
      </c>
      <c r="H136" s="107">
        <v>20</v>
      </c>
      <c r="I136" s="108">
        <v>4</v>
      </c>
      <c r="J136" s="137"/>
      <c r="K136" s="138"/>
      <c r="L136" s="115">
        <v>16</v>
      </c>
      <c r="M136" s="116">
        <v>6</v>
      </c>
      <c r="N136" s="139">
        <v>16</v>
      </c>
      <c r="O136" s="140">
        <v>6</v>
      </c>
      <c r="P136" s="117">
        <v>25</v>
      </c>
      <c r="Q136" s="118">
        <v>2</v>
      </c>
      <c r="R136" s="137">
        <v>25</v>
      </c>
      <c r="S136" s="138">
        <v>2</v>
      </c>
      <c r="T136" s="139">
        <v>16</v>
      </c>
      <c r="U136" s="140">
        <v>6</v>
      </c>
      <c r="V136" s="107"/>
      <c r="W136" s="108"/>
      <c r="X136" s="115"/>
      <c r="Y136" s="116"/>
      <c r="Z136" s="139"/>
      <c r="AA136" s="140"/>
      <c r="AB136" s="117"/>
      <c r="AC136" s="118"/>
      <c r="AD136" s="240"/>
      <c r="AE136" s="235"/>
      <c r="AF136" s="56"/>
      <c r="AG136" s="74">
        <f t="shared" si="21"/>
        <v>118</v>
      </c>
      <c r="AH136" s="8">
        <f t="shared" si="22"/>
        <v>6</v>
      </c>
      <c r="AI136" s="28">
        <f t="shared" si="23"/>
        <v>26</v>
      </c>
    </row>
    <row r="137" spans="1:35" ht="15" customHeight="1" x14ac:dyDescent="0.25">
      <c r="A137" s="19" t="s">
        <v>18</v>
      </c>
      <c r="B137" s="79" t="s">
        <v>100</v>
      </c>
      <c r="C137" s="39" t="s">
        <v>101</v>
      </c>
      <c r="D137" s="106">
        <v>10106119600</v>
      </c>
      <c r="E137" s="79">
        <v>2013</v>
      </c>
      <c r="F137" s="165" t="s">
        <v>21</v>
      </c>
      <c r="G137" s="171" t="s">
        <v>22</v>
      </c>
      <c r="H137" s="107">
        <v>25</v>
      </c>
      <c r="I137" s="108">
        <v>2</v>
      </c>
      <c r="J137" s="137"/>
      <c r="K137" s="138"/>
      <c r="L137" s="115">
        <v>30</v>
      </c>
      <c r="M137" s="116">
        <v>1</v>
      </c>
      <c r="N137" s="139"/>
      <c r="O137" s="140"/>
      <c r="P137" s="117"/>
      <c r="Q137" s="118"/>
      <c r="R137" s="137"/>
      <c r="S137" s="138"/>
      <c r="T137" s="139">
        <v>30</v>
      </c>
      <c r="U137" s="140">
        <v>1</v>
      </c>
      <c r="V137" s="107"/>
      <c r="W137" s="108"/>
      <c r="X137" s="115"/>
      <c r="Y137" s="116"/>
      <c r="Z137" s="139"/>
      <c r="AA137" s="140"/>
      <c r="AB137" s="117"/>
      <c r="AC137" s="118"/>
      <c r="AD137" s="240"/>
      <c r="AE137" s="235"/>
      <c r="AF137" s="56"/>
      <c r="AG137" s="74">
        <f t="shared" si="21"/>
        <v>85</v>
      </c>
      <c r="AH137" s="8">
        <f t="shared" si="22"/>
        <v>3</v>
      </c>
      <c r="AI137" s="28">
        <f t="shared" si="23"/>
        <v>4</v>
      </c>
    </row>
    <row r="138" spans="1:35" ht="15" customHeight="1" x14ac:dyDescent="0.25">
      <c r="A138" s="19" t="s">
        <v>23</v>
      </c>
      <c r="B138" s="79" t="s">
        <v>195</v>
      </c>
      <c r="C138" s="39" t="s">
        <v>252</v>
      </c>
      <c r="D138" s="106">
        <v>10154834515</v>
      </c>
      <c r="E138" s="79">
        <v>2014</v>
      </c>
      <c r="F138" s="165" t="s">
        <v>196</v>
      </c>
      <c r="G138" s="171" t="s">
        <v>30</v>
      </c>
      <c r="H138" s="107">
        <v>18</v>
      </c>
      <c r="I138" s="108">
        <v>5</v>
      </c>
      <c r="J138" s="137"/>
      <c r="K138" s="138"/>
      <c r="L138" s="115">
        <v>22</v>
      </c>
      <c r="M138" s="116">
        <v>3</v>
      </c>
      <c r="N138" s="139">
        <v>22</v>
      </c>
      <c r="O138" s="140">
        <v>3</v>
      </c>
      <c r="P138" s="117"/>
      <c r="Q138" s="118"/>
      <c r="R138" s="137"/>
      <c r="S138" s="138"/>
      <c r="T138" s="139">
        <v>18</v>
      </c>
      <c r="U138" s="140">
        <v>5</v>
      </c>
      <c r="V138" s="107"/>
      <c r="W138" s="108"/>
      <c r="X138" s="115"/>
      <c r="Y138" s="116"/>
      <c r="Z138" s="139"/>
      <c r="AA138" s="140"/>
      <c r="AB138" s="117"/>
      <c r="AC138" s="118"/>
      <c r="AD138" s="240"/>
      <c r="AE138" s="235"/>
      <c r="AF138" s="56"/>
      <c r="AG138" s="74">
        <f t="shared" si="21"/>
        <v>80</v>
      </c>
      <c r="AH138" s="8">
        <f t="shared" si="22"/>
        <v>4</v>
      </c>
      <c r="AI138" s="28">
        <f t="shared" si="23"/>
        <v>16</v>
      </c>
    </row>
    <row r="139" spans="1:35" ht="15" customHeight="1" x14ac:dyDescent="0.25">
      <c r="A139" s="19" t="s">
        <v>37</v>
      </c>
      <c r="B139" s="79" t="s">
        <v>203</v>
      </c>
      <c r="C139" s="39" t="s">
        <v>204</v>
      </c>
      <c r="D139" s="106">
        <v>10115907809</v>
      </c>
      <c r="E139" s="79">
        <v>2013</v>
      </c>
      <c r="F139" s="165" t="s">
        <v>205</v>
      </c>
      <c r="G139" s="171" t="s">
        <v>30</v>
      </c>
      <c r="H139" s="107"/>
      <c r="I139" s="108"/>
      <c r="J139" s="137"/>
      <c r="K139" s="138"/>
      <c r="L139" s="115">
        <v>25</v>
      </c>
      <c r="M139" s="116">
        <v>2</v>
      </c>
      <c r="N139" s="139">
        <v>30</v>
      </c>
      <c r="O139" s="140">
        <v>1</v>
      </c>
      <c r="P139" s="117"/>
      <c r="Q139" s="118"/>
      <c r="R139" s="137"/>
      <c r="S139" s="138"/>
      <c r="T139" s="139">
        <v>25</v>
      </c>
      <c r="U139" s="140">
        <v>2</v>
      </c>
      <c r="V139" s="107"/>
      <c r="W139" s="108"/>
      <c r="X139" s="115"/>
      <c r="Y139" s="116"/>
      <c r="Z139" s="139"/>
      <c r="AA139" s="140"/>
      <c r="AB139" s="117"/>
      <c r="AC139" s="118"/>
      <c r="AD139" s="240"/>
      <c r="AE139" s="235"/>
      <c r="AF139" s="56"/>
      <c r="AG139" s="74">
        <f t="shared" si="21"/>
        <v>80</v>
      </c>
      <c r="AH139" s="8">
        <f t="shared" si="22"/>
        <v>3</v>
      </c>
      <c r="AI139" s="28">
        <f t="shared" si="23"/>
        <v>5</v>
      </c>
    </row>
    <row r="140" spans="1:35" ht="15" customHeight="1" x14ac:dyDescent="0.25">
      <c r="A140" s="19" t="s">
        <v>40</v>
      </c>
      <c r="B140" s="79" t="s">
        <v>85</v>
      </c>
      <c r="C140" s="39" t="s">
        <v>86</v>
      </c>
      <c r="D140" s="106">
        <v>10152108411</v>
      </c>
      <c r="E140" s="79">
        <v>2014</v>
      </c>
      <c r="F140" s="165" t="s">
        <v>69</v>
      </c>
      <c r="G140" s="171" t="s">
        <v>24</v>
      </c>
      <c r="H140" s="107">
        <v>12</v>
      </c>
      <c r="I140" s="108">
        <v>8</v>
      </c>
      <c r="J140" s="137"/>
      <c r="K140" s="138"/>
      <c r="L140" s="115"/>
      <c r="M140" s="116"/>
      <c r="N140" s="139">
        <v>14</v>
      </c>
      <c r="O140" s="140">
        <v>7</v>
      </c>
      <c r="P140" s="117">
        <v>20</v>
      </c>
      <c r="Q140" s="118">
        <v>4</v>
      </c>
      <c r="R140" s="137">
        <v>16</v>
      </c>
      <c r="S140" s="138">
        <v>6</v>
      </c>
      <c r="T140" s="139">
        <v>10</v>
      </c>
      <c r="U140" s="140">
        <v>9</v>
      </c>
      <c r="V140" s="107"/>
      <c r="W140" s="108"/>
      <c r="X140" s="115"/>
      <c r="Y140" s="116"/>
      <c r="Z140" s="139"/>
      <c r="AA140" s="140"/>
      <c r="AB140" s="117"/>
      <c r="AC140" s="118"/>
      <c r="AD140" s="240"/>
      <c r="AE140" s="235"/>
      <c r="AF140" s="56"/>
      <c r="AG140" s="74">
        <f t="shared" si="21"/>
        <v>72</v>
      </c>
      <c r="AH140" s="8">
        <f t="shared" si="22"/>
        <v>5</v>
      </c>
      <c r="AI140" s="28">
        <f t="shared" si="23"/>
        <v>34</v>
      </c>
    </row>
    <row r="141" spans="1:35" ht="15" customHeight="1" x14ac:dyDescent="0.25">
      <c r="A141" s="21" t="s">
        <v>61</v>
      </c>
      <c r="B141" s="79" t="s">
        <v>75</v>
      </c>
      <c r="C141" s="39" t="s">
        <v>76</v>
      </c>
      <c r="D141" s="106">
        <v>10152109219</v>
      </c>
      <c r="E141" s="79">
        <v>2014</v>
      </c>
      <c r="F141" s="165" t="s">
        <v>69</v>
      </c>
      <c r="G141" s="171" t="s">
        <v>24</v>
      </c>
      <c r="H141" s="107">
        <v>14</v>
      </c>
      <c r="I141" s="108">
        <v>7</v>
      </c>
      <c r="J141" s="137"/>
      <c r="K141" s="138"/>
      <c r="L141" s="115"/>
      <c r="M141" s="116"/>
      <c r="N141" s="139"/>
      <c r="O141" s="140"/>
      <c r="P141" s="117">
        <v>18</v>
      </c>
      <c r="Q141" s="118">
        <v>5</v>
      </c>
      <c r="R141" s="137">
        <v>18</v>
      </c>
      <c r="S141" s="138">
        <v>5</v>
      </c>
      <c r="T141" s="139">
        <v>12</v>
      </c>
      <c r="U141" s="140">
        <v>8</v>
      </c>
      <c r="V141" s="107"/>
      <c r="W141" s="108"/>
      <c r="X141" s="115"/>
      <c r="Y141" s="116"/>
      <c r="Z141" s="139"/>
      <c r="AA141" s="140"/>
      <c r="AB141" s="117"/>
      <c r="AC141" s="118"/>
      <c r="AD141" s="240"/>
      <c r="AE141" s="235"/>
      <c r="AF141" s="56"/>
      <c r="AG141" s="74">
        <f t="shared" si="21"/>
        <v>62</v>
      </c>
      <c r="AH141" s="8">
        <f t="shared" si="22"/>
        <v>4</v>
      </c>
      <c r="AI141" s="28">
        <f t="shared" si="23"/>
        <v>25</v>
      </c>
    </row>
    <row r="142" spans="1:35" ht="15" customHeight="1" x14ac:dyDescent="0.25">
      <c r="A142" s="21" t="s">
        <v>64</v>
      </c>
      <c r="B142" s="79" t="s">
        <v>105</v>
      </c>
      <c r="C142" s="39" t="s">
        <v>106</v>
      </c>
      <c r="D142" s="106">
        <v>10127427163</v>
      </c>
      <c r="E142" s="79">
        <v>2013</v>
      </c>
      <c r="F142" s="165" t="s">
        <v>69</v>
      </c>
      <c r="G142" s="171" t="s">
        <v>24</v>
      </c>
      <c r="H142" s="107">
        <v>30</v>
      </c>
      <c r="I142" s="108">
        <v>1</v>
      </c>
      <c r="J142" s="137"/>
      <c r="K142" s="138"/>
      <c r="L142" s="115"/>
      <c r="M142" s="116"/>
      <c r="N142" s="139"/>
      <c r="O142" s="140"/>
      <c r="P142" s="117"/>
      <c r="Q142" s="118"/>
      <c r="R142" s="137">
        <v>22</v>
      </c>
      <c r="S142" s="138">
        <v>3</v>
      </c>
      <c r="T142" s="139"/>
      <c r="U142" s="140"/>
      <c r="V142" s="107"/>
      <c r="W142" s="108"/>
      <c r="X142" s="115"/>
      <c r="Y142" s="116"/>
      <c r="Z142" s="139"/>
      <c r="AA142" s="140"/>
      <c r="AB142" s="117"/>
      <c r="AC142" s="118"/>
      <c r="AD142" s="240"/>
      <c r="AE142" s="235"/>
      <c r="AF142" s="56"/>
      <c r="AG142" s="74">
        <f t="shared" si="21"/>
        <v>52</v>
      </c>
      <c r="AH142" s="8">
        <f t="shared" si="22"/>
        <v>2</v>
      </c>
      <c r="AI142" s="28">
        <f t="shared" si="23"/>
        <v>4</v>
      </c>
    </row>
    <row r="143" spans="1:35" ht="15" customHeight="1" x14ac:dyDescent="0.25">
      <c r="A143" s="21" t="s">
        <v>67</v>
      </c>
      <c r="B143" s="79">
        <v>6058</v>
      </c>
      <c r="C143" s="39" t="s">
        <v>334</v>
      </c>
      <c r="D143" s="106"/>
      <c r="E143" s="79">
        <v>2013</v>
      </c>
      <c r="F143" s="165" t="s">
        <v>335</v>
      </c>
      <c r="G143" s="171" t="s">
        <v>336</v>
      </c>
      <c r="H143" s="107"/>
      <c r="I143" s="108"/>
      <c r="J143" s="137"/>
      <c r="K143" s="138"/>
      <c r="L143" s="115"/>
      <c r="M143" s="116"/>
      <c r="N143" s="139">
        <v>25</v>
      </c>
      <c r="O143" s="140">
        <v>2</v>
      </c>
      <c r="P143" s="117"/>
      <c r="Q143" s="118"/>
      <c r="R143" s="137"/>
      <c r="S143" s="138"/>
      <c r="T143" s="139"/>
      <c r="U143" s="140"/>
      <c r="V143" s="107"/>
      <c r="W143" s="108"/>
      <c r="X143" s="115"/>
      <c r="Y143" s="116"/>
      <c r="Z143" s="139"/>
      <c r="AA143" s="140"/>
      <c r="AB143" s="117"/>
      <c r="AC143" s="118"/>
      <c r="AD143" s="240"/>
      <c r="AE143" s="235"/>
      <c r="AF143" s="56"/>
      <c r="AG143" s="74">
        <f t="shared" si="21"/>
        <v>25</v>
      </c>
      <c r="AH143" s="8">
        <f t="shared" si="22"/>
        <v>1</v>
      </c>
      <c r="AI143" s="28">
        <f t="shared" si="23"/>
        <v>2</v>
      </c>
    </row>
    <row r="144" spans="1:35" ht="15" customHeight="1" x14ac:dyDescent="0.25">
      <c r="A144" s="21" t="s">
        <v>68</v>
      </c>
      <c r="B144" s="79">
        <v>5311</v>
      </c>
      <c r="C144" s="39" t="s">
        <v>409</v>
      </c>
      <c r="D144" s="106"/>
      <c r="E144" s="79">
        <v>2013</v>
      </c>
      <c r="F144" s="165" t="s">
        <v>111</v>
      </c>
      <c r="G144" s="171" t="s">
        <v>112</v>
      </c>
      <c r="H144" s="107"/>
      <c r="I144" s="108"/>
      <c r="J144" s="137"/>
      <c r="K144" s="138"/>
      <c r="L144" s="115"/>
      <c r="M144" s="116"/>
      <c r="N144" s="139"/>
      <c r="O144" s="140"/>
      <c r="P144" s="117"/>
      <c r="Q144" s="118"/>
      <c r="R144" s="137"/>
      <c r="S144" s="138"/>
      <c r="T144" s="139"/>
      <c r="U144" s="140"/>
      <c r="V144" s="107">
        <v>25</v>
      </c>
      <c r="W144" s="108">
        <v>2</v>
      </c>
      <c r="X144" s="115"/>
      <c r="Y144" s="116"/>
      <c r="Z144" s="139"/>
      <c r="AA144" s="140"/>
      <c r="AB144" s="117"/>
      <c r="AC144" s="118"/>
      <c r="AD144" s="240"/>
      <c r="AE144" s="235"/>
      <c r="AF144" s="56"/>
      <c r="AG144" s="74">
        <f t="shared" si="21"/>
        <v>25</v>
      </c>
      <c r="AH144" s="8">
        <f t="shared" si="22"/>
        <v>1</v>
      </c>
      <c r="AI144" s="28">
        <f t="shared" si="23"/>
        <v>2</v>
      </c>
    </row>
    <row r="145" spans="1:35" ht="15" customHeight="1" x14ac:dyDescent="0.25">
      <c r="A145" s="21" t="s">
        <v>157</v>
      </c>
      <c r="B145" s="79">
        <v>5733</v>
      </c>
      <c r="C145" s="39" t="s">
        <v>363</v>
      </c>
      <c r="D145" s="106"/>
      <c r="E145" s="79">
        <v>2014</v>
      </c>
      <c r="F145" s="165" t="s">
        <v>69</v>
      </c>
      <c r="G145" s="171" t="s">
        <v>24</v>
      </c>
      <c r="H145" s="107"/>
      <c r="I145" s="108"/>
      <c r="J145" s="137"/>
      <c r="K145" s="138"/>
      <c r="L145" s="115"/>
      <c r="M145" s="116"/>
      <c r="N145" s="139"/>
      <c r="O145" s="140"/>
      <c r="P145" s="117"/>
      <c r="Q145" s="118"/>
      <c r="R145" s="137">
        <v>14</v>
      </c>
      <c r="S145" s="138">
        <v>7</v>
      </c>
      <c r="T145" s="139">
        <v>8</v>
      </c>
      <c r="U145" s="140">
        <v>10</v>
      </c>
      <c r="V145" s="107"/>
      <c r="W145" s="108"/>
      <c r="X145" s="115"/>
      <c r="Y145" s="116"/>
      <c r="Z145" s="139"/>
      <c r="AA145" s="140"/>
      <c r="AB145" s="117"/>
      <c r="AC145" s="118"/>
      <c r="AD145" s="240"/>
      <c r="AE145" s="235"/>
      <c r="AF145" s="56"/>
      <c r="AG145" s="74">
        <f t="shared" si="21"/>
        <v>22</v>
      </c>
      <c r="AH145" s="8">
        <f t="shared" si="22"/>
        <v>2</v>
      </c>
      <c r="AI145" s="28">
        <f t="shared" si="23"/>
        <v>17</v>
      </c>
    </row>
    <row r="146" spans="1:35" ht="15" customHeight="1" x14ac:dyDescent="0.25">
      <c r="A146" s="21" t="s">
        <v>158</v>
      </c>
      <c r="B146" s="79">
        <v>5100</v>
      </c>
      <c r="C146" s="39" t="s">
        <v>395</v>
      </c>
      <c r="D146" s="106"/>
      <c r="E146" s="79">
        <v>2013</v>
      </c>
      <c r="F146" s="165" t="s">
        <v>248</v>
      </c>
      <c r="G146" s="171" t="s">
        <v>396</v>
      </c>
      <c r="H146" s="107"/>
      <c r="I146" s="108"/>
      <c r="J146" s="137"/>
      <c r="K146" s="138"/>
      <c r="L146" s="115"/>
      <c r="M146" s="116"/>
      <c r="N146" s="139"/>
      <c r="O146" s="140"/>
      <c r="P146" s="117"/>
      <c r="Q146" s="118"/>
      <c r="R146" s="137"/>
      <c r="S146" s="138"/>
      <c r="T146" s="139">
        <v>22</v>
      </c>
      <c r="U146" s="140">
        <v>3</v>
      </c>
      <c r="V146" s="107"/>
      <c r="W146" s="108"/>
      <c r="X146" s="115"/>
      <c r="Y146" s="116"/>
      <c r="Z146" s="139"/>
      <c r="AA146" s="140"/>
      <c r="AB146" s="117"/>
      <c r="AC146" s="118"/>
      <c r="AD146" s="240"/>
      <c r="AE146" s="235"/>
      <c r="AF146" s="56"/>
      <c r="AG146" s="74">
        <f t="shared" si="21"/>
        <v>22</v>
      </c>
      <c r="AH146" s="8">
        <f t="shared" si="22"/>
        <v>1</v>
      </c>
      <c r="AI146" s="28">
        <f t="shared" si="23"/>
        <v>3</v>
      </c>
    </row>
    <row r="147" spans="1:35" ht="15" customHeight="1" x14ac:dyDescent="0.25">
      <c r="A147" s="21" t="s">
        <v>159</v>
      </c>
      <c r="B147" s="79" t="s">
        <v>201</v>
      </c>
      <c r="C147" s="39" t="s">
        <v>202</v>
      </c>
      <c r="D147" s="106"/>
      <c r="E147" s="79">
        <v>2013</v>
      </c>
      <c r="F147" s="165" t="s">
        <v>83</v>
      </c>
      <c r="G147" s="171" t="s">
        <v>84</v>
      </c>
      <c r="H147" s="107"/>
      <c r="I147" s="108"/>
      <c r="J147" s="137"/>
      <c r="K147" s="138"/>
      <c r="L147" s="115">
        <v>14</v>
      </c>
      <c r="M147" s="116">
        <v>7</v>
      </c>
      <c r="N147" s="139"/>
      <c r="O147" s="140"/>
      <c r="P147" s="117"/>
      <c r="Q147" s="118"/>
      <c r="R147" s="137"/>
      <c r="S147" s="138"/>
      <c r="T147" s="139"/>
      <c r="U147" s="140"/>
      <c r="V147" s="107"/>
      <c r="W147" s="108"/>
      <c r="X147" s="115"/>
      <c r="Y147" s="116"/>
      <c r="Z147" s="139"/>
      <c r="AA147" s="140"/>
      <c r="AB147" s="117"/>
      <c r="AC147" s="118"/>
      <c r="AD147" s="240"/>
      <c r="AE147" s="235"/>
      <c r="AF147" s="56"/>
      <c r="AG147" s="74">
        <f t="shared" si="21"/>
        <v>14</v>
      </c>
      <c r="AH147" s="8">
        <f t="shared" si="22"/>
        <v>1</v>
      </c>
      <c r="AI147" s="28">
        <f t="shared" si="23"/>
        <v>7</v>
      </c>
    </row>
    <row r="148" spans="1:35" ht="15" customHeight="1" x14ac:dyDescent="0.25">
      <c r="A148" s="21" t="s">
        <v>160</v>
      </c>
      <c r="B148" s="79" t="s">
        <v>81</v>
      </c>
      <c r="C148" s="39" t="s">
        <v>82</v>
      </c>
      <c r="D148" s="106"/>
      <c r="E148" s="79">
        <v>2014</v>
      </c>
      <c r="F148" s="165" t="s">
        <v>83</v>
      </c>
      <c r="G148" s="171" t="s">
        <v>84</v>
      </c>
      <c r="H148" s="107"/>
      <c r="I148" s="108"/>
      <c r="J148" s="137"/>
      <c r="K148" s="138"/>
      <c r="L148" s="115">
        <v>12</v>
      </c>
      <c r="M148" s="116">
        <v>8</v>
      </c>
      <c r="N148" s="139"/>
      <c r="O148" s="140"/>
      <c r="P148" s="117"/>
      <c r="Q148" s="108"/>
      <c r="R148" s="137"/>
      <c r="S148" s="138"/>
      <c r="T148" s="206"/>
      <c r="U148" s="207"/>
      <c r="V148" s="179"/>
      <c r="W148" s="180"/>
      <c r="X148" s="224"/>
      <c r="Y148" s="225"/>
      <c r="Z148" s="206"/>
      <c r="AA148" s="207"/>
      <c r="AB148" s="208"/>
      <c r="AC148" s="203"/>
      <c r="AD148" s="241"/>
      <c r="AE148" s="242"/>
      <c r="AF148" s="183"/>
      <c r="AG148" s="220">
        <f t="shared" si="21"/>
        <v>12</v>
      </c>
      <c r="AH148" s="221">
        <f t="shared" si="22"/>
        <v>1</v>
      </c>
      <c r="AI148" s="222">
        <f t="shared" si="23"/>
        <v>8</v>
      </c>
    </row>
    <row r="149" spans="1:35" ht="15" customHeight="1" x14ac:dyDescent="0.25">
      <c r="A149" s="173" t="s">
        <v>161</v>
      </c>
      <c r="B149" s="174">
        <v>6075</v>
      </c>
      <c r="C149" s="175" t="s">
        <v>364</v>
      </c>
      <c r="D149" s="176"/>
      <c r="E149" s="174">
        <v>2013</v>
      </c>
      <c r="F149" s="177"/>
      <c r="G149" s="223" t="s">
        <v>24</v>
      </c>
      <c r="H149" s="179"/>
      <c r="I149" s="180"/>
      <c r="J149" s="204"/>
      <c r="K149" s="205"/>
      <c r="L149" s="224"/>
      <c r="M149" s="225"/>
      <c r="N149" s="206"/>
      <c r="O149" s="207"/>
      <c r="P149" s="208"/>
      <c r="Q149" s="203"/>
      <c r="R149" s="204">
        <v>12</v>
      </c>
      <c r="S149" s="205">
        <v>8</v>
      </c>
      <c r="T149" s="139"/>
      <c r="U149" s="140"/>
      <c r="V149" s="107"/>
      <c r="W149" s="108"/>
      <c r="X149" s="115"/>
      <c r="Y149" s="116"/>
      <c r="Z149" s="139"/>
      <c r="AA149" s="140"/>
      <c r="AB149" s="117"/>
      <c r="AC149" s="118"/>
      <c r="AD149" s="240"/>
      <c r="AE149" s="235"/>
      <c r="AF149" s="56"/>
      <c r="AG149" s="74">
        <f t="shared" si="21"/>
        <v>12</v>
      </c>
      <c r="AH149" s="8">
        <f t="shared" si="22"/>
        <v>1</v>
      </c>
      <c r="AI149" s="28">
        <f t="shared" si="23"/>
        <v>8</v>
      </c>
    </row>
    <row r="150" spans="1:35" ht="15" customHeight="1" x14ac:dyDescent="0.25">
      <c r="A150" s="21" t="s">
        <v>161</v>
      </c>
      <c r="B150" s="79" t="s">
        <v>73</v>
      </c>
      <c r="C150" s="39" t="s">
        <v>74</v>
      </c>
      <c r="D150" s="106"/>
      <c r="E150" s="79">
        <v>2014</v>
      </c>
      <c r="F150" s="165" t="s">
        <v>44</v>
      </c>
      <c r="G150" s="171" t="s">
        <v>45</v>
      </c>
      <c r="H150" s="107">
        <v>10</v>
      </c>
      <c r="I150" s="108">
        <v>9</v>
      </c>
      <c r="J150" s="137"/>
      <c r="K150" s="138"/>
      <c r="L150" s="115"/>
      <c r="M150" s="116"/>
      <c r="N150" s="139"/>
      <c r="O150" s="140"/>
      <c r="P150" s="117"/>
      <c r="Q150" s="108"/>
      <c r="R150" s="137"/>
      <c r="S150" s="138"/>
      <c r="T150" s="264"/>
      <c r="U150" s="265"/>
      <c r="V150" s="252"/>
      <c r="W150" s="253"/>
      <c r="X150" s="254"/>
      <c r="Y150" s="255"/>
      <c r="Z150" s="264"/>
      <c r="AA150" s="265"/>
      <c r="AB150" s="256"/>
      <c r="AC150" s="257"/>
      <c r="AD150" s="266"/>
      <c r="AE150" s="258"/>
      <c r="AF150" s="259"/>
      <c r="AG150" s="74">
        <f t="shared" si="21"/>
        <v>10</v>
      </c>
      <c r="AH150" s="8">
        <f t="shared" si="22"/>
        <v>1</v>
      </c>
      <c r="AI150" s="28">
        <f t="shared" si="23"/>
        <v>9</v>
      </c>
    </row>
    <row r="151" spans="1:35" ht="15" customHeight="1" x14ac:dyDescent="0.25">
      <c r="A151" s="21" t="s">
        <v>163</v>
      </c>
      <c r="B151" s="79">
        <v>6078</v>
      </c>
      <c r="C151" s="39" t="s">
        <v>365</v>
      </c>
      <c r="D151" s="106"/>
      <c r="E151" s="79">
        <v>2013</v>
      </c>
      <c r="F151" s="165"/>
      <c r="G151" s="171" t="s">
        <v>367</v>
      </c>
      <c r="H151" s="107"/>
      <c r="I151" s="108"/>
      <c r="J151" s="137"/>
      <c r="K151" s="138"/>
      <c r="L151" s="115"/>
      <c r="M151" s="116"/>
      <c r="N151" s="139"/>
      <c r="O151" s="140"/>
      <c r="P151" s="117"/>
      <c r="Q151" s="108"/>
      <c r="R151" s="137">
        <v>10</v>
      </c>
      <c r="S151" s="138">
        <v>9</v>
      </c>
      <c r="T151" s="139"/>
      <c r="U151" s="140"/>
      <c r="V151" s="107"/>
      <c r="W151" s="108"/>
      <c r="X151" s="115"/>
      <c r="Y151" s="116"/>
      <c r="Z151" s="139"/>
      <c r="AA151" s="140"/>
      <c r="AB151" s="117"/>
      <c r="AC151" s="118"/>
      <c r="AD151" s="240"/>
      <c r="AE151" s="235"/>
      <c r="AF151" s="56"/>
      <c r="AG151" s="74">
        <f t="shared" si="21"/>
        <v>10</v>
      </c>
      <c r="AH151" s="8">
        <f t="shared" si="22"/>
        <v>1</v>
      </c>
      <c r="AI151" s="28">
        <f t="shared" si="23"/>
        <v>9</v>
      </c>
    </row>
    <row r="152" spans="1:35" ht="15" customHeight="1" x14ac:dyDescent="0.25">
      <c r="A152" s="21" t="s">
        <v>164</v>
      </c>
      <c r="B152" s="79" t="s">
        <v>90</v>
      </c>
      <c r="C152" s="39" t="s">
        <v>91</v>
      </c>
      <c r="D152" s="106"/>
      <c r="E152" s="79">
        <v>2014</v>
      </c>
      <c r="F152" s="165" t="s">
        <v>4</v>
      </c>
      <c r="G152" s="171" t="s">
        <v>92</v>
      </c>
      <c r="H152" s="107">
        <v>8</v>
      </c>
      <c r="I152" s="108">
        <v>10</v>
      </c>
      <c r="J152" s="137"/>
      <c r="K152" s="138"/>
      <c r="L152" s="115"/>
      <c r="M152" s="116"/>
      <c r="N152" s="139"/>
      <c r="O152" s="140"/>
      <c r="P152" s="117"/>
      <c r="Q152" s="108"/>
      <c r="R152" s="137"/>
      <c r="S152" s="138"/>
      <c r="T152" s="139"/>
      <c r="U152" s="140"/>
      <c r="V152" s="107"/>
      <c r="W152" s="108"/>
      <c r="X152" s="115"/>
      <c r="Y152" s="116"/>
      <c r="Z152" s="139"/>
      <c r="AA152" s="140"/>
      <c r="AB152" s="117"/>
      <c r="AC152" s="118"/>
      <c r="AD152" s="240"/>
      <c r="AE152" s="235"/>
      <c r="AF152" s="56"/>
      <c r="AG152" s="74">
        <f t="shared" si="21"/>
        <v>8</v>
      </c>
      <c r="AH152" s="8">
        <f t="shared" si="22"/>
        <v>1</v>
      </c>
      <c r="AI152" s="28">
        <f t="shared" si="23"/>
        <v>10</v>
      </c>
    </row>
    <row r="153" spans="1:35" ht="15" customHeight="1" x14ac:dyDescent="0.25">
      <c r="A153" s="21" t="s">
        <v>165</v>
      </c>
      <c r="B153" s="79">
        <v>5266</v>
      </c>
      <c r="C153" s="39" t="s">
        <v>366</v>
      </c>
      <c r="D153" s="106"/>
      <c r="E153" s="79">
        <v>2013</v>
      </c>
      <c r="F153" s="165" t="s">
        <v>69</v>
      </c>
      <c r="G153" s="171" t="s">
        <v>24</v>
      </c>
      <c r="H153" s="107"/>
      <c r="I153" s="108"/>
      <c r="J153" s="137"/>
      <c r="K153" s="138"/>
      <c r="L153" s="115"/>
      <c r="M153" s="116"/>
      <c r="N153" s="139"/>
      <c r="O153" s="140"/>
      <c r="P153" s="117"/>
      <c r="Q153" s="108"/>
      <c r="R153" s="137">
        <v>0</v>
      </c>
      <c r="S153" s="138"/>
      <c r="T153" s="139">
        <v>0</v>
      </c>
      <c r="U153" s="140"/>
      <c r="V153" s="107"/>
      <c r="W153" s="108"/>
      <c r="X153" s="115"/>
      <c r="Y153" s="116"/>
      <c r="Z153" s="139"/>
      <c r="AA153" s="140"/>
      <c r="AB153" s="117"/>
      <c r="AC153" s="118"/>
      <c r="AD153" s="240"/>
      <c r="AE153" s="235"/>
      <c r="AF153" s="56"/>
      <c r="AG153" s="74">
        <f t="shared" si="21"/>
        <v>0</v>
      </c>
      <c r="AH153" s="8">
        <f t="shared" si="22"/>
        <v>2</v>
      </c>
      <c r="AI153" s="28">
        <f t="shared" si="23"/>
        <v>0</v>
      </c>
    </row>
    <row r="154" spans="1:35" ht="15" customHeight="1" x14ac:dyDescent="0.25">
      <c r="A154" s="21" t="s">
        <v>230</v>
      </c>
      <c r="B154" s="79">
        <v>6087</v>
      </c>
      <c r="C154" s="39" t="s">
        <v>398</v>
      </c>
      <c r="D154" s="106"/>
      <c r="E154" s="79">
        <v>2014</v>
      </c>
      <c r="F154" s="165"/>
      <c r="G154" s="171" t="s">
        <v>399</v>
      </c>
      <c r="H154" s="107"/>
      <c r="I154" s="108"/>
      <c r="J154" s="137"/>
      <c r="K154" s="138"/>
      <c r="L154" s="115"/>
      <c r="M154" s="116"/>
      <c r="N154" s="139"/>
      <c r="O154" s="140"/>
      <c r="P154" s="117"/>
      <c r="Q154" s="108"/>
      <c r="R154" s="137"/>
      <c r="S154" s="138"/>
      <c r="T154" s="139">
        <v>0</v>
      </c>
      <c r="U154" s="140"/>
      <c r="V154" s="107"/>
      <c r="W154" s="108"/>
      <c r="X154" s="115"/>
      <c r="Y154" s="116"/>
      <c r="Z154" s="139"/>
      <c r="AA154" s="140"/>
      <c r="AB154" s="117"/>
      <c r="AC154" s="118"/>
      <c r="AD154" s="240"/>
      <c r="AE154" s="235"/>
      <c r="AF154" s="56"/>
      <c r="AG154" s="74">
        <f t="shared" si="21"/>
        <v>0</v>
      </c>
      <c r="AH154" s="8">
        <f t="shared" si="22"/>
        <v>1</v>
      </c>
      <c r="AI154" s="28">
        <f t="shared" si="23"/>
        <v>0</v>
      </c>
    </row>
    <row r="155" spans="1:35" ht="15" customHeight="1" thickBot="1" x14ac:dyDescent="0.3">
      <c r="A155" s="210" t="s">
        <v>230</v>
      </c>
      <c r="B155" s="187">
        <v>5523</v>
      </c>
      <c r="C155" s="42" t="s">
        <v>314</v>
      </c>
      <c r="D155" s="188"/>
      <c r="E155" s="187">
        <v>2013</v>
      </c>
      <c r="F155" s="189" t="s">
        <v>79</v>
      </c>
      <c r="G155" s="226" t="s">
        <v>132</v>
      </c>
      <c r="H155" s="191"/>
      <c r="I155" s="192"/>
      <c r="J155" s="212"/>
      <c r="K155" s="213"/>
      <c r="L155" s="227">
        <v>0</v>
      </c>
      <c r="M155" s="228"/>
      <c r="N155" s="214"/>
      <c r="O155" s="215"/>
      <c r="P155" s="216"/>
      <c r="Q155" s="211"/>
      <c r="R155" s="212"/>
      <c r="S155" s="213"/>
      <c r="T155" s="214"/>
      <c r="U155" s="215"/>
      <c r="V155" s="191"/>
      <c r="W155" s="192"/>
      <c r="X155" s="227"/>
      <c r="Y155" s="228"/>
      <c r="Z155" s="214"/>
      <c r="AA155" s="215"/>
      <c r="AB155" s="216"/>
      <c r="AC155" s="211"/>
      <c r="AD155" s="243"/>
      <c r="AE155" s="237"/>
      <c r="AF155" s="199"/>
      <c r="AG155" s="219">
        <f t="shared" si="21"/>
        <v>0</v>
      </c>
      <c r="AH155" s="201">
        <f t="shared" si="22"/>
        <v>1</v>
      </c>
      <c r="AI155" s="202">
        <f t="shared" si="23"/>
        <v>0</v>
      </c>
    </row>
    <row r="156" spans="1:35" ht="15" customHeight="1" thickBot="1" x14ac:dyDescent="0.3">
      <c r="A156" s="2"/>
      <c r="AI156" s="9"/>
    </row>
    <row r="157" spans="1:35" ht="30.75" customHeight="1" x14ac:dyDescent="0.25">
      <c r="A157" s="303" t="s">
        <v>0</v>
      </c>
      <c r="B157" s="311" t="s">
        <v>1</v>
      </c>
      <c r="C157" s="313" t="s">
        <v>2</v>
      </c>
      <c r="D157" s="315" t="s">
        <v>276</v>
      </c>
      <c r="E157" s="311" t="s">
        <v>3</v>
      </c>
      <c r="F157" s="298" t="s">
        <v>5</v>
      </c>
      <c r="G157" s="300" t="s">
        <v>6</v>
      </c>
      <c r="H157" s="302" t="s">
        <v>346</v>
      </c>
      <c r="I157" s="293"/>
      <c r="J157" s="294"/>
      <c r="K157" s="295"/>
      <c r="L157" s="296" t="s">
        <v>254</v>
      </c>
      <c r="M157" s="297"/>
      <c r="N157" s="290" t="s">
        <v>242</v>
      </c>
      <c r="O157" s="291"/>
      <c r="P157" s="292" t="s">
        <v>347</v>
      </c>
      <c r="Q157" s="293"/>
      <c r="R157" s="294" t="s">
        <v>253</v>
      </c>
      <c r="S157" s="295"/>
      <c r="T157" s="282" t="s">
        <v>397</v>
      </c>
      <c r="U157" s="283"/>
      <c r="V157" s="284" t="s">
        <v>412</v>
      </c>
      <c r="W157" s="285"/>
      <c r="X157" s="280" t="s">
        <v>413</v>
      </c>
      <c r="Y157" s="281"/>
      <c r="Z157" s="282" t="s">
        <v>414</v>
      </c>
      <c r="AA157" s="283"/>
      <c r="AB157" s="284" t="s">
        <v>415</v>
      </c>
      <c r="AC157" s="285"/>
      <c r="AD157" s="286" t="s">
        <v>416</v>
      </c>
      <c r="AE157" s="287"/>
      <c r="AF157" s="288" t="s">
        <v>156</v>
      </c>
      <c r="AG157" s="309" t="s">
        <v>153</v>
      </c>
      <c r="AH157" s="276" t="s">
        <v>155</v>
      </c>
      <c r="AI157" s="278" t="s">
        <v>348</v>
      </c>
    </row>
    <row r="158" spans="1:35" ht="15" customHeight="1" thickBot="1" x14ac:dyDescent="0.3">
      <c r="A158" s="304"/>
      <c r="B158" s="312"/>
      <c r="C158" s="314"/>
      <c r="D158" s="316"/>
      <c r="E158" s="312"/>
      <c r="F158" s="299"/>
      <c r="G158" s="301"/>
      <c r="H158" s="82" t="s">
        <v>133</v>
      </c>
      <c r="I158" s="83" t="s">
        <v>134</v>
      </c>
      <c r="J158" s="84"/>
      <c r="K158" s="84"/>
      <c r="L158" s="85" t="s">
        <v>137</v>
      </c>
      <c r="M158" s="85" t="s">
        <v>138</v>
      </c>
      <c r="N158" s="86" t="s">
        <v>139</v>
      </c>
      <c r="O158" s="86" t="s">
        <v>140</v>
      </c>
      <c r="P158" s="87" t="s">
        <v>141</v>
      </c>
      <c r="Q158" s="87" t="s">
        <v>142</v>
      </c>
      <c r="R158" s="84" t="s">
        <v>135</v>
      </c>
      <c r="S158" s="84" t="s">
        <v>136</v>
      </c>
      <c r="T158" s="86" t="s">
        <v>417</v>
      </c>
      <c r="U158" s="86" t="s">
        <v>418</v>
      </c>
      <c r="V158" s="87" t="s">
        <v>143</v>
      </c>
      <c r="W158" s="87" t="s">
        <v>144</v>
      </c>
      <c r="X158" s="85" t="s">
        <v>145</v>
      </c>
      <c r="Y158" s="85" t="s">
        <v>146</v>
      </c>
      <c r="Z158" s="86" t="s">
        <v>147</v>
      </c>
      <c r="AA158" s="86" t="s">
        <v>148</v>
      </c>
      <c r="AB158" s="87" t="s">
        <v>149</v>
      </c>
      <c r="AC158" s="87" t="s">
        <v>150</v>
      </c>
      <c r="AD158" s="229" t="s">
        <v>151</v>
      </c>
      <c r="AE158" s="230" t="s">
        <v>152</v>
      </c>
      <c r="AF158" s="289"/>
      <c r="AG158" s="310"/>
      <c r="AH158" s="277"/>
      <c r="AI158" s="279"/>
    </row>
    <row r="159" spans="1:35" s="3" customFormat="1" ht="15.75" thickBot="1" x14ac:dyDescent="0.3">
      <c r="A159" s="6" t="s">
        <v>295</v>
      </c>
      <c r="B159" s="77"/>
      <c r="C159" s="7"/>
      <c r="D159" s="88"/>
      <c r="E159" s="77"/>
      <c r="F159" s="162"/>
      <c r="G159" s="162"/>
      <c r="H159" s="89"/>
      <c r="I159" s="89"/>
      <c r="J159" s="90"/>
      <c r="K159" s="90"/>
      <c r="L159" s="91"/>
      <c r="M159" s="91"/>
      <c r="N159" s="92"/>
      <c r="O159" s="92"/>
      <c r="P159" s="89"/>
      <c r="Q159" s="89"/>
      <c r="R159" s="90"/>
      <c r="S159" s="90"/>
      <c r="T159" s="92"/>
      <c r="U159" s="92"/>
      <c r="V159" s="89"/>
      <c r="W159" s="89"/>
      <c r="X159" s="91"/>
      <c r="Y159" s="91"/>
      <c r="Z159" s="92"/>
      <c r="AA159" s="92"/>
      <c r="AB159" s="89"/>
      <c r="AC159" s="89"/>
      <c r="AD159" s="231"/>
      <c r="AE159" s="231"/>
      <c r="AF159" s="10"/>
      <c r="AG159" s="10"/>
      <c r="AH159" s="10"/>
      <c r="AI159" s="11"/>
    </row>
    <row r="160" spans="1:35" ht="15" customHeight="1" x14ac:dyDescent="0.25">
      <c r="A160" s="15" t="s">
        <v>7</v>
      </c>
      <c r="B160" s="78">
        <v>5804</v>
      </c>
      <c r="C160" s="38" t="s">
        <v>245</v>
      </c>
      <c r="D160" s="93"/>
      <c r="E160" s="78">
        <v>2014</v>
      </c>
      <c r="F160" s="163" t="s">
        <v>246</v>
      </c>
      <c r="G160" s="164" t="s">
        <v>58</v>
      </c>
      <c r="H160" s="104"/>
      <c r="I160" s="105"/>
      <c r="J160" s="146"/>
      <c r="K160" s="147"/>
      <c r="L160" s="98">
        <v>30</v>
      </c>
      <c r="M160" s="99">
        <v>1</v>
      </c>
      <c r="N160" s="134">
        <v>18</v>
      </c>
      <c r="O160" s="135">
        <v>5</v>
      </c>
      <c r="P160" s="104">
        <v>25</v>
      </c>
      <c r="Q160" s="105">
        <v>2</v>
      </c>
      <c r="R160" s="146"/>
      <c r="S160" s="147"/>
      <c r="T160" s="134">
        <v>25</v>
      </c>
      <c r="U160" s="135">
        <v>2</v>
      </c>
      <c r="V160" s="94">
        <v>22</v>
      </c>
      <c r="W160" s="95">
        <v>3</v>
      </c>
      <c r="X160" s="102"/>
      <c r="Y160" s="103"/>
      <c r="Z160" s="134"/>
      <c r="AA160" s="135"/>
      <c r="AB160" s="104"/>
      <c r="AC160" s="105"/>
      <c r="AD160" s="239"/>
      <c r="AE160" s="233"/>
      <c r="AF160" s="55"/>
      <c r="AG160" s="73">
        <f t="shared" ref="AG160:AG169" si="24">SUM(H160+J160+L160+N160+P160+R160+T160+V160+X160+Z160+AB160+AD160+AF160)</f>
        <v>120</v>
      </c>
      <c r="AH160" s="26">
        <f t="shared" ref="AH160:AH169" si="25">COUNTA(H160,J160,L160,N160,P160,R160,T160,V160,X160,Z160,AB160,AD160)</f>
        <v>5</v>
      </c>
      <c r="AI160" s="27">
        <f t="shared" ref="AI160:AI169" si="26">SUM(I160+K160+M160+O160+Q160+S160+U160+W160+Y160+AA160+AC160+AE160)</f>
        <v>13</v>
      </c>
    </row>
    <row r="161" spans="1:35" ht="15" customHeight="1" x14ac:dyDescent="0.25">
      <c r="A161" s="19" t="s">
        <v>11</v>
      </c>
      <c r="B161" s="79" t="s">
        <v>221</v>
      </c>
      <c r="C161" s="39" t="s">
        <v>222</v>
      </c>
      <c r="D161" s="106">
        <v>10141149330</v>
      </c>
      <c r="E161" s="79">
        <v>2014</v>
      </c>
      <c r="F161" s="165" t="s">
        <v>205</v>
      </c>
      <c r="G161" s="166" t="s">
        <v>30</v>
      </c>
      <c r="H161" s="117"/>
      <c r="I161" s="118"/>
      <c r="J161" s="137"/>
      <c r="K161" s="138"/>
      <c r="L161" s="111"/>
      <c r="M161" s="112"/>
      <c r="N161" s="139">
        <v>22</v>
      </c>
      <c r="O161" s="140">
        <v>3</v>
      </c>
      <c r="P161" s="117">
        <v>30</v>
      </c>
      <c r="Q161" s="118">
        <v>1</v>
      </c>
      <c r="R161" s="137"/>
      <c r="S161" s="138"/>
      <c r="T161" s="139"/>
      <c r="U161" s="140"/>
      <c r="V161" s="107">
        <v>30</v>
      </c>
      <c r="W161" s="108">
        <v>1</v>
      </c>
      <c r="X161" s="115"/>
      <c r="Y161" s="116"/>
      <c r="Z161" s="139"/>
      <c r="AA161" s="140"/>
      <c r="AB161" s="117"/>
      <c r="AC161" s="118"/>
      <c r="AD161" s="240"/>
      <c r="AE161" s="235"/>
      <c r="AF161" s="56"/>
      <c r="AG161" s="74">
        <f t="shared" si="24"/>
        <v>82</v>
      </c>
      <c r="AH161" s="8">
        <f t="shared" si="25"/>
        <v>3</v>
      </c>
      <c r="AI161" s="28">
        <f t="shared" si="26"/>
        <v>5</v>
      </c>
    </row>
    <row r="162" spans="1:35" ht="15" customHeight="1" x14ac:dyDescent="0.25">
      <c r="A162" s="21" t="s">
        <v>14</v>
      </c>
      <c r="B162" s="79">
        <v>5341</v>
      </c>
      <c r="C162" s="39" t="s">
        <v>316</v>
      </c>
      <c r="D162" s="106"/>
      <c r="E162" s="79">
        <v>2014</v>
      </c>
      <c r="F162" s="165" t="s">
        <v>317</v>
      </c>
      <c r="G162" s="166" t="s">
        <v>112</v>
      </c>
      <c r="H162" s="117"/>
      <c r="I162" s="118"/>
      <c r="J162" s="137"/>
      <c r="K162" s="138"/>
      <c r="L162" s="111">
        <v>22</v>
      </c>
      <c r="M162" s="112">
        <v>3</v>
      </c>
      <c r="N162" s="139"/>
      <c r="O162" s="140"/>
      <c r="P162" s="117">
        <v>20</v>
      </c>
      <c r="Q162" s="118">
        <v>4</v>
      </c>
      <c r="R162" s="137"/>
      <c r="S162" s="138"/>
      <c r="T162" s="139"/>
      <c r="U162" s="140"/>
      <c r="V162" s="107">
        <v>20</v>
      </c>
      <c r="W162" s="108">
        <v>4</v>
      </c>
      <c r="X162" s="115"/>
      <c r="Y162" s="116"/>
      <c r="Z162" s="139"/>
      <c r="AA162" s="140"/>
      <c r="AB162" s="117"/>
      <c r="AC162" s="118"/>
      <c r="AD162" s="240"/>
      <c r="AE162" s="235"/>
      <c r="AF162" s="56"/>
      <c r="AG162" s="74">
        <f t="shared" si="24"/>
        <v>62</v>
      </c>
      <c r="AH162" s="8">
        <f t="shared" si="25"/>
        <v>3</v>
      </c>
      <c r="AI162" s="28">
        <f t="shared" si="26"/>
        <v>11</v>
      </c>
    </row>
    <row r="163" spans="1:35" ht="15" customHeight="1" x14ac:dyDescent="0.25">
      <c r="A163" s="21" t="s">
        <v>18</v>
      </c>
      <c r="B163" s="79">
        <v>5506</v>
      </c>
      <c r="C163" s="39" t="s">
        <v>231</v>
      </c>
      <c r="D163" s="106">
        <v>10141149229</v>
      </c>
      <c r="E163" s="79">
        <v>2014</v>
      </c>
      <c r="F163" s="165" t="s">
        <v>205</v>
      </c>
      <c r="G163" s="166" t="s">
        <v>30</v>
      </c>
      <c r="H163" s="117">
        <v>30</v>
      </c>
      <c r="I163" s="118">
        <v>1</v>
      </c>
      <c r="J163" s="137"/>
      <c r="K163" s="138"/>
      <c r="L163" s="111"/>
      <c r="M163" s="112"/>
      <c r="N163" s="139"/>
      <c r="O163" s="140"/>
      <c r="P163" s="117"/>
      <c r="Q163" s="118"/>
      <c r="R163" s="137"/>
      <c r="S163" s="138"/>
      <c r="T163" s="139">
        <v>30</v>
      </c>
      <c r="U163" s="140">
        <v>1</v>
      </c>
      <c r="V163" s="107"/>
      <c r="W163" s="108"/>
      <c r="X163" s="115"/>
      <c r="Y163" s="116"/>
      <c r="Z163" s="139"/>
      <c r="AA163" s="140"/>
      <c r="AB163" s="117"/>
      <c r="AC163" s="118"/>
      <c r="AD163" s="240"/>
      <c r="AE163" s="235"/>
      <c r="AF163" s="56"/>
      <c r="AG163" s="74">
        <f t="shared" si="24"/>
        <v>60</v>
      </c>
      <c r="AH163" s="8">
        <f t="shared" si="25"/>
        <v>2</v>
      </c>
      <c r="AI163" s="28">
        <f t="shared" si="26"/>
        <v>2</v>
      </c>
    </row>
    <row r="164" spans="1:35" ht="15" customHeight="1" x14ac:dyDescent="0.25">
      <c r="A164" s="21" t="s">
        <v>23</v>
      </c>
      <c r="B164" s="79">
        <v>5463</v>
      </c>
      <c r="C164" s="39" t="s">
        <v>272</v>
      </c>
      <c r="D164" s="106"/>
      <c r="E164" s="79">
        <v>2014</v>
      </c>
      <c r="F164" s="165"/>
      <c r="G164" s="166" t="s">
        <v>264</v>
      </c>
      <c r="H164" s="117">
        <v>25</v>
      </c>
      <c r="I164" s="118">
        <v>2</v>
      </c>
      <c r="J164" s="137"/>
      <c r="K164" s="138"/>
      <c r="L164" s="111">
        <v>25</v>
      </c>
      <c r="M164" s="112">
        <v>2</v>
      </c>
      <c r="N164" s="139"/>
      <c r="O164" s="140"/>
      <c r="P164" s="117"/>
      <c r="Q164" s="118"/>
      <c r="R164" s="137"/>
      <c r="S164" s="138"/>
      <c r="T164" s="139"/>
      <c r="U164" s="140"/>
      <c r="V164" s="107"/>
      <c r="W164" s="108"/>
      <c r="X164" s="115"/>
      <c r="Y164" s="116"/>
      <c r="Z164" s="139"/>
      <c r="AA164" s="140"/>
      <c r="AB164" s="117"/>
      <c r="AC164" s="118"/>
      <c r="AD164" s="240"/>
      <c r="AE164" s="235"/>
      <c r="AF164" s="56"/>
      <c r="AG164" s="74">
        <f t="shared" si="24"/>
        <v>50</v>
      </c>
      <c r="AH164" s="8">
        <f t="shared" si="25"/>
        <v>2</v>
      </c>
      <c r="AI164" s="28">
        <f t="shared" si="26"/>
        <v>4</v>
      </c>
    </row>
    <row r="165" spans="1:35" ht="15" customHeight="1" x14ac:dyDescent="0.25">
      <c r="A165" s="21" t="s">
        <v>23</v>
      </c>
      <c r="B165" s="79">
        <v>6068</v>
      </c>
      <c r="C165" s="39" t="s">
        <v>343</v>
      </c>
      <c r="D165" s="106"/>
      <c r="E165" s="79">
        <v>2014</v>
      </c>
      <c r="F165" s="165" t="s">
        <v>344</v>
      </c>
      <c r="G165" s="166" t="s">
        <v>30</v>
      </c>
      <c r="H165" s="117"/>
      <c r="I165" s="118"/>
      <c r="J165" s="137"/>
      <c r="K165" s="138"/>
      <c r="L165" s="111"/>
      <c r="M165" s="112"/>
      <c r="N165" s="139"/>
      <c r="O165" s="140"/>
      <c r="P165" s="117">
        <v>22</v>
      </c>
      <c r="Q165" s="118">
        <v>3</v>
      </c>
      <c r="R165" s="137"/>
      <c r="S165" s="138"/>
      <c r="T165" s="139"/>
      <c r="U165" s="140"/>
      <c r="V165" s="107">
        <v>25</v>
      </c>
      <c r="W165" s="108">
        <v>2</v>
      </c>
      <c r="X165" s="115"/>
      <c r="Y165" s="116"/>
      <c r="Z165" s="139"/>
      <c r="AA165" s="140"/>
      <c r="AB165" s="117"/>
      <c r="AC165" s="118"/>
      <c r="AD165" s="240"/>
      <c r="AE165" s="235"/>
      <c r="AF165" s="56"/>
      <c r="AG165" s="74">
        <f t="shared" si="24"/>
        <v>47</v>
      </c>
      <c r="AH165" s="8">
        <f t="shared" si="25"/>
        <v>2</v>
      </c>
      <c r="AI165" s="28">
        <f t="shared" si="26"/>
        <v>5</v>
      </c>
    </row>
    <row r="166" spans="1:35" ht="15" customHeight="1" x14ac:dyDescent="0.25">
      <c r="A166" s="21" t="s">
        <v>40</v>
      </c>
      <c r="B166" s="79">
        <v>5501</v>
      </c>
      <c r="C166" s="39" t="s">
        <v>234</v>
      </c>
      <c r="D166" s="106"/>
      <c r="E166" s="79">
        <v>2013</v>
      </c>
      <c r="F166" s="165" t="s">
        <v>205</v>
      </c>
      <c r="G166" s="166" t="s">
        <v>30</v>
      </c>
      <c r="H166" s="117"/>
      <c r="I166" s="118"/>
      <c r="J166" s="158"/>
      <c r="K166" s="159"/>
      <c r="L166" s="111"/>
      <c r="M166" s="112"/>
      <c r="N166" s="139">
        <v>30</v>
      </c>
      <c r="O166" s="140">
        <v>1</v>
      </c>
      <c r="P166" s="117"/>
      <c r="Q166" s="118"/>
      <c r="R166" s="158"/>
      <c r="S166" s="159"/>
      <c r="T166" s="139"/>
      <c r="U166" s="140"/>
      <c r="V166" s="107"/>
      <c r="W166" s="108"/>
      <c r="X166" s="115"/>
      <c r="Y166" s="116"/>
      <c r="Z166" s="139"/>
      <c r="AA166" s="140"/>
      <c r="AB166" s="117"/>
      <c r="AC166" s="118"/>
      <c r="AD166" s="240"/>
      <c r="AE166" s="235"/>
      <c r="AF166" s="56"/>
      <c r="AG166" s="74">
        <f t="shared" si="24"/>
        <v>30</v>
      </c>
      <c r="AH166" s="8">
        <f t="shared" si="25"/>
        <v>1</v>
      </c>
      <c r="AI166" s="28">
        <f t="shared" si="26"/>
        <v>1</v>
      </c>
    </row>
    <row r="167" spans="1:35" ht="15" customHeight="1" x14ac:dyDescent="0.25">
      <c r="A167" s="21" t="s">
        <v>61</v>
      </c>
      <c r="B167" s="79">
        <v>5008</v>
      </c>
      <c r="C167" s="39" t="s">
        <v>337</v>
      </c>
      <c r="D167" s="106"/>
      <c r="E167" s="79">
        <v>2013</v>
      </c>
      <c r="F167" s="165" t="s">
        <v>338</v>
      </c>
      <c r="G167" s="166" t="s">
        <v>30</v>
      </c>
      <c r="H167" s="117"/>
      <c r="I167" s="118"/>
      <c r="J167" s="137"/>
      <c r="K167" s="138"/>
      <c r="L167" s="111"/>
      <c r="M167" s="112"/>
      <c r="N167" s="139">
        <v>25</v>
      </c>
      <c r="O167" s="140">
        <v>2</v>
      </c>
      <c r="P167" s="117"/>
      <c r="Q167" s="118"/>
      <c r="R167" s="137"/>
      <c r="S167" s="138"/>
      <c r="T167" s="139"/>
      <c r="U167" s="140"/>
      <c r="V167" s="107"/>
      <c r="W167" s="108"/>
      <c r="X167" s="115"/>
      <c r="Y167" s="116"/>
      <c r="Z167" s="139"/>
      <c r="AA167" s="140"/>
      <c r="AB167" s="117"/>
      <c r="AC167" s="118"/>
      <c r="AD167" s="240"/>
      <c r="AE167" s="235"/>
      <c r="AF167" s="56"/>
      <c r="AG167" s="74">
        <f t="shared" si="24"/>
        <v>25</v>
      </c>
      <c r="AH167" s="8">
        <f t="shared" si="25"/>
        <v>1</v>
      </c>
      <c r="AI167" s="28">
        <f t="shared" si="26"/>
        <v>2</v>
      </c>
    </row>
    <row r="168" spans="1:35" ht="15" customHeight="1" x14ac:dyDescent="0.25">
      <c r="A168" s="21" t="s">
        <v>64</v>
      </c>
      <c r="B168" s="79">
        <v>6056</v>
      </c>
      <c r="C168" s="39" t="s">
        <v>339</v>
      </c>
      <c r="D168" s="106"/>
      <c r="E168" s="79">
        <v>2014</v>
      </c>
      <c r="F168" s="165"/>
      <c r="G168" s="166" t="s">
        <v>325</v>
      </c>
      <c r="H168" s="117"/>
      <c r="I168" s="118"/>
      <c r="J168" s="137"/>
      <c r="K168" s="138"/>
      <c r="L168" s="111"/>
      <c r="M168" s="112"/>
      <c r="N168" s="139">
        <v>20</v>
      </c>
      <c r="O168" s="140">
        <v>4</v>
      </c>
      <c r="P168" s="117"/>
      <c r="Q168" s="118"/>
      <c r="R168" s="137"/>
      <c r="S168" s="138"/>
      <c r="T168" s="139"/>
      <c r="U168" s="140"/>
      <c r="V168" s="107"/>
      <c r="W168" s="108"/>
      <c r="X168" s="115"/>
      <c r="Y168" s="116"/>
      <c r="Z168" s="139"/>
      <c r="AA168" s="140"/>
      <c r="AB168" s="117"/>
      <c r="AC168" s="118"/>
      <c r="AD168" s="240"/>
      <c r="AE168" s="235"/>
      <c r="AF168" s="56"/>
      <c r="AG168" s="74">
        <f t="shared" si="24"/>
        <v>20</v>
      </c>
      <c r="AH168" s="8">
        <f t="shared" si="25"/>
        <v>1</v>
      </c>
      <c r="AI168" s="28">
        <f t="shared" si="26"/>
        <v>4</v>
      </c>
    </row>
    <row r="169" spans="1:35" ht="15" customHeight="1" thickBot="1" x14ac:dyDescent="0.3">
      <c r="A169" s="22" t="s">
        <v>67</v>
      </c>
      <c r="B169" s="80">
        <v>6049</v>
      </c>
      <c r="C169" s="40" t="s">
        <v>315</v>
      </c>
      <c r="D169" s="121"/>
      <c r="E169" s="80">
        <v>2014</v>
      </c>
      <c r="F169" s="167"/>
      <c r="G169" s="168" t="s">
        <v>30</v>
      </c>
      <c r="H169" s="127"/>
      <c r="I169" s="128"/>
      <c r="J169" s="142"/>
      <c r="K169" s="143"/>
      <c r="L169" s="123">
        <v>0</v>
      </c>
      <c r="M169" s="124"/>
      <c r="N169" s="144"/>
      <c r="O169" s="145"/>
      <c r="P169" s="127"/>
      <c r="Q169" s="128"/>
      <c r="R169" s="142"/>
      <c r="S169" s="143"/>
      <c r="T169" s="144"/>
      <c r="U169" s="145"/>
      <c r="V169" s="82"/>
      <c r="W169" s="122"/>
      <c r="X169" s="125"/>
      <c r="Y169" s="126"/>
      <c r="Z169" s="144"/>
      <c r="AA169" s="145"/>
      <c r="AB169" s="127"/>
      <c r="AC169" s="128"/>
      <c r="AD169" s="250"/>
      <c r="AE169" s="251"/>
      <c r="AF169" s="57"/>
      <c r="AG169" s="75">
        <f t="shared" si="24"/>
        <v>0</v>
      </c>
      <c r="AH169" s="29">
        <f t="shared" si="25"/>
        <v>1</v>
      </c>
      <c r="AI169" s="30">
        <f t="shared" si="26"/>
        <v>0</v>
      </c>
    </row>
    <row r="170" spans="1:35" ht="15" customHeight="1" thickBot="1" x14ac:dyDescent="0.3">
      <c r="A170" s="2"/>
      <c r="AI170" s="9"/>
    </row>
    <row r="171" spans="1:35" ht="30.75" customHeight="1" x14ac:dyDescent="0.25">
      <c r="A171" s="303" t="s">
        <v>0</v>
      </c>
      <c r="B171" s="311" t="s">
        <v>1</v>
      </c>
      <c r="C171" s="313" t="s">
        <v>2</v>
      </c>
      <c r="D171" s="315" t="s">
        <v>276</v>
      </c>
      <c r="E171" s="311" t="s">
        <v>3</v>
      </c>
      <c r="F171" s="298" t="s">
        <v>5</v>
      </c>
      <c r="G171" s="300" t="s">
        <v>6</v>
      </c>
      <c r="H171" s="302" t="s">
        <v>346</v>
      </c>
      <c r="I171" s="293"/>
      <c r="J171" s="294"/>
      <c r="K171" s="295"/>
      <c r="L171" s="296" t="s">
        <v>254</v>
      </c>
      <c r="M171" s="297"/>
      <c r="N171" s="290" t="s">
        <v>242</v>
      </c>
      <c r="O171" s="291"/>
      <c r="P171" s="292" t="s">
        <v>347</v>
      </c>
      <c r="Q171" s="293"/>
      <c r="R171" s="294" t="s">
        <v>253</v>
      </c>
      <c r="S171" s="295"/>
      <c r="T171" s="282" t="s">
        <v>397</v>
      </c>
      <c r="U171" s="283"/>
      <c r="V171" s="284" t="s">
        <v>412</v>
      </c>
      <c r="W171" s="285"/>
      <c r="X171" s="280" t="s">
        <v>413</v>
      </c>
      <c r="Y171" s="281"/>
      <c r="Z171" s="282" t="s">
        <v>414</v>
      </c>
      <c r="AA171" s="283"/>
      <c r="AB171" s="284" t="s">
        <v>415</v>
      </c>
      <c r="AC171" s="285"/>
      <c r="AD171" s="286" t="s">
        <v>416</v>
      </c>
      <c r="AE171" s="287"/>
      <c r="AF171" s="288" t="s">
        <v>156</v>
      </c>
      <c r="AG171" s="309" t="s">
        <v>153</v>
      </c>
      <c r="AH171" s="276" t="s">
        <v>155</v>
      </c>
      <c r="AI171" s="278" t="s">
        <v>348</v>
      </c>
    </row>
    <row r="172" spans="1:35" ht="15" customHeight="1" thickBot="1" x14ac:dyDescent="0.3">
      <c r="A172" s="304"/>
      <c r="B172" s="312"/>
      <c r="C172" s="314"/>
      <c r="D172" s="316"/>
      <c r="E172" s="312"/>
      <c r="F172" s="299"/>
      <c r="G172" s="301"/>
      <c r="H172" s="82" t="s">
        <v>133</v>
      </c>
      <c r="I172" s="83" t="s">
        <v>134</v>
      </c>
      <c r="J172" s="84"/>
      <c r="K172" s="84"/>
      <c r="L172" s="85" t="s">
        <v>137</v>
      </c>
      <c r="M172" s="85" t="s">
        <v>138</v>
      </c>
      <c r="N172" s="86" t="s">
        <v>139</v>
      </c>
      <c r="O172" s="86" t="s">
        <v>140</v>
      </c>
      <c r="P172" s="87" t="s">
        <v>141</v>
      </c>
      <c r="Q172" s="87" t="s">
        <v>142</v>
      </c>
      <c r="R172" s="84" t="s">
        <v>135</v>
      </c>
      <c r="S172" s="84" t="s">
        <v>136</v>
      </c>
      <c r="T172" s="86" t="s">
        <v>417</v>
      </c>
      <c r="U172" s="86" t="s">
        <v>418</v>
      </c>
      <c r="V172" s="87" t="s">
        <v>143</v>
      </c>
      <c r="W172" s="87" t="s">
        <v>144</v>
      </c>
      <c r="X172" s="85" t="s">
        <v>145</v>
      </c>
      <c r="Y172" s="85" t="s">
        <v>146</v>
      </c>
      <c r="Z172" s="86" t="s">
        <v>147</v>
      </c>
      <c r="AA172" s="86" t="s">
        <v>148</v>
      </c>
      <c r="AB172" s="87" t="s">
        <v>149</v>
      </c>
      <c r="AC172" s="87" t="s">
        <v>150</v>
      </c>
      <c r="AD172" s="229" t="s">
        <v>151</v>
      </c>
      <c r="AE172" s="230" t="s">
        <v>152</v>
      </c>
      <c r="AF172" s="289"/>
      <c r="AG172" s="310"/>
      <c r="AH172" s="277"/>
      <c r="AI172" s="279"/>
    </row>
    <row r="173" spans="1:35" s="3" customFormat="1" ht="15.75" thickBot="1" x14ac:dyDescent="0.3">
      <c r="A173" s="6" t="s">
        <v>296</v>
      </c>
      <c r="B173" s="77"/>
      <c r="C173" s="7"/>
      <c r="D173" s="88"/>
      <c r="E173" s="77"/>
      <c r="F173" s="162"/>
      <c r="G173" s="162"/>
      <c r="H173" s="89"/>
      <c r="I173" s="89"/>
      <c r="J173" s="90"/>
      <c r="K173" s="90"/>
      <c r="L173" s="91"/>
      <c r="M173" s="91"/>
      <c r="N173" s="92"/>
      <c r="O173" s="92"/>
      <c r="P173" s="89"/>
      <c r="Q173" s="89"/>
      <c r="R173" s="90"/>
      <c r="S173" s="90"/>
      <c r="T173" s="92"/>
      <c r="U173" s="92"/>
      <c r="V173" s="89"/>
      <c r="W173" s="89"/>
      <c r="X173" s="91"/>
      <c r="Y173" s="91"/>
      <c r="Z173" s="92"/>
      <c r="AA173" s="92"/>
      <c r="AB173" s="89"/>
      <c r="AC173" s="89"/>
      <c r="AD173" s="231"/>
      <c r="AE173" s="231"/>
      <c r="AF173" s="10"/>
      <c r="AG173" s="10"/>
      <c r="AH173" s="10"/>
      <c r="AI173" s="11"/>
    </row>
    <row r="174" spans="1:35" ht="15" customHeight="1" x14ac:dyDescent="0.25">
      <c r="A174" s="15" t="s">
        <v>7</v>
      </c>
      <c r="B174" s="78">
        <v>5980</v>
      </c>
      <c r="C174" s="38" t="s">
        <v>258</v>
      </c>
      <c r="D174" s="93"/>
      <c r="E174" s="78">
        <v>2012</v>
      </c>
      <c r="F174" s="163"/>
      <c r="G174" s="170" t="s">
        <v>259</v>
      </c>
      <c r="H174" s="94">
        <v>16</v>
      </c>
      <c r="I174" s="95">
        <v>6</v>
      </c>
      <c r="J174" s="146"/>
      <c r="K174" s="147"/>
      <c r="L174" s="102">
        <v>25</v>
      </c>
      <c r="M174" s="103">
        <v>2</v>
      </c>
      <c r="N174" s="134">
        <v>30</v>
      </c>
      <c r="O174" s="135">
        <v>1</v>
      </c>
      <c r="P174" s="104">
        <v>30</v>
      </c>
      <c r="Q174" s="105">
        <v>1</v>
      </c>
      <c r="R174" s="146">
        <v>25</v>
      </c>
      <c r="S174" s="147">
        <v>2</v>
      </c>
      <c r="T174" s="134">
        <v>25</v>
      </c>
      <c r="U174" s="135">
        <v>2</v>
      </c>
      <c r="V174" s="94">
        <v>30</v>
      </c>
      <c r="W174" s="95">
        <v>1</v>
      </c>
      <c r="X174" s="102"/>
      <c r="Y174" s="103"/>
      <c r="Z174" s="134"/>
      <c r="AA174" s="135"/>
      <c r="AB174" s="104"/>
      <c r="AC174" s="105"/>
      <c r="AD174" s="239"/>
      <c r="AE174" s="233"/>
      <c r="AF174" s="55"/>
      <c r="AG174" s="73">
        <f t="shared" ref="AG174:AG194" si="27">SUM(H174+J174+L174+N174+P174+R174+T174+V174+X174+Z174+AB174+AD174+AF174)</f>
        <v>181</v>
      </c>
      <c r="AH174" s="26">
        <f t="shared" ref="AH174:AH194" si="28">COUNTA(H174,J174,L174,N174,P174,R174,T174,V174,X174,Z174,AB174,AD174)</f>
        <v>7</v>
      </c>
      <c r="AI174" s="27">
        <f t="shared" ref="AI174:AI194" si="29">SUM(I174+K174+M174+O174+Q174+S174+U174+W174+Y174+AA174+AC174+AE174)</f>
        <v>15</v>
      </c>
    </row>
    <row r="175" spans="1:35" ht="15" customHeight="1" x14ac:dyDescent="0.25">
      <c r="A175" s="19" t="s">
        <v>11</v>
      </c>
      <c r="B175" s="79" t="s">
        <v>208</v>
      </c>
      <c r="C175" s="39" t="s">
        <v>209</v>
      </c>
      <c r="D175" s="160"/>
      <c r="E175" s="79">
        <v>2011</v>
      </c>
      <c r="F175" s="165" t="s">
        <v>83</v>
      </c>
      <c r="G175" s="171" t="s">
        <v>84</v>
      </c>
      <c r="H175" s="107">
        <v>25</v>
      </c>
      <c r="I175" s="108">
        <v>2</v>
      </c>
      <c r="J175" s="137"/>
      <c r="K175" s="138"/>
      <c r="L175" s="115">
        <v>18</v>
      </c>
      <c r="M175" s="116">
        <v>5</v>
      </c>
      <c r="N175" s="139">
        <v>22</v>
      </c>
      <c r="O175" s="140">
        <v>3</v>
      </c>
      <c r="P175" s="117">
        <v>20</v>
      </c>
      <c r="Q175" s="118">
        <v>4</v>
      </c>
      <c r="R175" s="137">
        <v>16</v>
      </c>
      <c r="S175" s="138">
        <v>6</v>
      </c>
      <c r="T175" s="139">
        <v>16</v>
      </c>
      <c r="U175" s="140">
        <v>6</v>
      </c>
      <c r="V175" s="107">
        <v>25</v>
      </c>
      <c r="W175" s="108">
        <v>2</v>
      </c>
      <c r="X175" s="115"/>
      <c r="Y175" s="116"/>
      <c r="Z175" s="139"/>
      <c r="AA175" s="140"/>
      <c r="AB175" s="117"/>
      <c r="AC175" s="118"/>
      <c r="AD175" s="240"/>
      <c r="AE175" s="235"/>
      <c r="AF175" s="56"/>
      <c r="AG175" s="74">
        <f t="shared" si="27"/>
        <v>142</v>
      </c>
      <c r="AH175" s="8">
        <f t="shared" si="28"/>
        <v>7</v>
      </c>
      <c r="AI175" s="28">
        <f t="shared" si="29"/>
        <v>28</v>
      </c>
    </row>
    <row r="176" spans="1:35" ht="15" customHeight="1" x14ac:dyDescent="0.25">
      <c r="A176" s="19" t="s">
        <v>14</v>
      </c>
      <c r="B176" s="79" t="s">
        <v>102</v>
      </c>
      <c r="C176" s="39" t="s">
        <v>103</v>
      </c>
      <c r="D176" s="106">
        <v>10143793790</v>
      </c>
      <c r="E176" s="79">
        <v>2012</v>
      </c>
      <c r="F176" s="165" t="s">
        <v>69</v>
      </c>
      <c r="G176" s="171" t="s">
        <v>104</v>
      </c>
      <c r="H176" s="107">
        <v>20</v>
      </c>
      <c r="I176" s="108">
        <v>4</v>
      </c>
      <c r="J176" s="137"/>
      <c r="K176" s="138"/>
      <c r="L176" s="115">
        <v>22</v>
      </c>
      <c r="M176" s="116">
        <v>3</v>
      </c>
      <c r="N176" s="139">
        <v>25</v>
      </c>
      <c r="O176" s="140">
        <v>2</v>
      </c>
      <c r="P176" s="117">
        <v>25</v>
      </c>
      <c r="Q176" s="118">
        <v>2</v>
      </c>
      <c r="R176" s="137">
        <v>22</v>
      </c>
      <c r="S176" s="138">
        <v>3</v>
      </c>
      <c r="T176" s="139">
        <v>20</v>
      </c>
      <c r="U176" s="140">
        <v>4</v>
      </c>
      <c r="V176" s="107"/>
      <c r="W176" s="108"/>
      <c r="X176" s="115"/>
      <c r="Y176" s="116"/>
      <c r="Z176" s="139"/>
      <c r="AA176" s="140"/>
      <c r="AB176" s="117"/>
      <c r="AC176" s="118"/>
      <c r="AD176" s="240"/>
      <c r="AE176" s="235"/>
      <c r="AF176" s="56"/>
      <c r="AG176" s="74">
        <f t="shared" si="27"/>
        <v>134</v>
      </c>
      <c r="AH176" s="8">
        <f t="shared" si="28"/>
        <v>6</v>
      </c>
      <c r="AI176" s="28">
        <f t="shared" si="29"/>
        <v>18</v>
      </c>
    </row>
    <row r="177" spans="1:35" ht="15" customHeight="1" x14ac:dyDescent="0.25">
      <c r="A177" s="19" t="s">
        <v>18</v>
      </c>
      <c r="B177" s="79" t="s">
        <v>199</v>
      </c>
      <c r="C177" s="39" t="s">
        <v>200</v>
      </c>
      <c r="D177" s="106"/>
      <c r="E177" s="79">
        <v>2012</v>
      </c>
      <c r="F177" s="165" t="s">
        <v>189</v>
      </c>
      <c r="G177" s="171" t="s">
        <v>190</v>
      </c>
      <c r="H177" s="107">
        <v>18</v>
      </c>
      <c r="I177" s="108">
        <v>5</v>
      </c>
      <c r="J177" s="137"/>
      <c r="K177" s="138"/>
      <c r="L177" s="115">
        <v>20</v>
      </c>
      <c r="M177" s="116">
        <v>4</v>
      </c>
      <c r="N177" s="139">
        <v>18</v>
      </c>
      <c r="O177" s="140">
        <v>5</v>
      </c>
      <c r="P177" s="117"/>
      <c r="Q177" s="118"/>
      <c r="R177" s="137">
        <v>12</v>
      </c>
      <c r="S177" s="138">
        <v>8</v>
      </c>
      <c r="T177" s="139">
        <v>18</v>
      </c>
      <c r="U177" s="140">
        <v>5</v>
      </c>
      <c r="V177" s="107">
        <v>20</v>
      </c>
      <c r="W177" s="108">
        <v>4</v>
      </c>
      <c r="X177" s="115"/>
      <c r="Y177" s="116"/>
      <c r="Z177" s="139"/>
      <c r="AA177" s="140"/>
      <c r="AB177" s="117"/>
      <c r="AC177" s="118"/>
      <c r="AD177" s="240"/>
      <c r="AE177" s="235"/>
      <c r="AF177" s="56"/>
      <c r="AG177" s="74">
        <f t="shared" si="27"/>
        <v>106</v>
      </c>
      <c r="AH177" s="8">
        <f t="shared" si="28"/>
        <v>6</v>
      </c>
      <c r="AI177" s="28">
        <f t="shared" si="29"/>
        <v>31</v>
      </c>
    </row>
    <row r="178" spans="1:35" ht="15" customHeight="1" x14ac:dyDescent="0.25">
      <c r="A178" s="19" t="s">
        <v>23</v>
      </c>
      <c r="B178" s="79" t="s">
        <v>123</v>
      </c>
      <c r="C178" s="39" t="s">
        <v>124</v>
      </c>
      <c r="D178" s="106">
        <v>10127457980</v>
      </c>
      <c r="E178" s="79">
        <v>2011</v>
      </c>
      <c r="F178" s="165" t="s">
        <v>79</v>
      </c>
      <c r="G178" s="171" t="s">
        <v>80</v>
      </c>
      <c r="H178" s="107">
        <v>30</v>
      </c>
      <c r="I178" s="108">
        <v>1</v>
      </c>
      <c r="J178" s="137"/>
      <c r="K178" s="138"/>
      <c r="L178" s="115"/>
      <c r="M178" s="116"/>
      <c r="N178" s="139"/>
      <c r="O178" s="140"/>
      <c r="P178" s="117"/>
      <c r="Q178" s="118"/>
      <c r="R178" s="137">
        <v>30</v>
      </c>
      <c r="S178" s="138">
        <v>1</v>
      </c>
      <c r="T178" s="139">
        <v>30</v>
      </c>
      <c r="U178" s="140">
        <v>1</v>
      </c>
      <c r="V178" s="107"/>
      <c r="W178" s="108"/>
      <c r="X178" s="115"/>
      <c r="Y178" s="116"/>
      <c r="Z178" s="139"/>
      <c r="AA178" s="140"/>
      <c r="AB178" s="117"/>
      <c r="AC178" s="118"/>
      <c r="AD178" s="240"/>
      <c r="AE178" s="235"/>
      <c r="AF178" s="56"/>
      <c r="AG178" s="74">
        <f t="shared" si="27"/>
        <v>90</v>
      </c>
      <c r="AH178" s="8">
        <f t="shared" si="28"/>
        <v>3</v>
      </c>
      <c r="AI178" s="28">
        <f t="shared" si="29"/>
        <v>3</v>
      </c>
    </row>
    <row r="179" spans="1:35" ht="15" customHeight="1" x14ac:dyDescent="0.25">
      <c r="A179" s="19" t="s">
        <v>37</v>
      </c>
      <c r="B179" s="79">
        <v>6027</v>
      </c>
      <c r="C179" s="39" t="s">
        <v>275</v>
      </c>
      <c r="D179" s="106">
        <v>10152109017</v>
      </c>
      <c r="E179" s="79">
        <v>2012</v>
      </c>
      <c r="F179" s="165" t="s">
        <v>69</v>
      </c>
      <c r="G179" s="171" t="s">
        <v>24</v>
      </c>
      <c r="H179" s="107"/>
      <c r="I179" s="108"/>
      <c r="J179" s="137"/>
      <c r="K179" s="138"/>
      <c r="L179" s="115">
        <v>16</v>
      </c>
      <c r="M179" s="116">
        <v>6</v>
      </c>
      <c r="N179" s="139"/>
      <c r="O179" s="140"/>
      <c r="P179" s="117">
        <v>22</v>
      </c>
      <c r="Q179" s="118">
        <v>3</v>
      </c>
      <c r="R179" s="137">
        <v>14</v>
      </c>
      <c r="S179" s="138">
        <v>7</v>
      </c>
      <c r="T179" s="139">
        <v>14</v>
      </c>
      <c r="U179" s="140">
        <v>7</v>
      </c>
      <c r="V179" s="107">
        <v>22</v>
      </c>
      <c r="W179" s="108">
        <v>3</v>
      </c>
      <c r="X179" s="115"/>
      <c r="Y179" s="116"/>
      <c r="Z179" s="139"/>
      <c r="AA179" s="140"/>
      <c r="AB179" s="117"/>
      <c r="AC179" s="118"/>
      <c r="AD179" s="240"/>
      <c r="AE179" s="235"/>
      <c r="AF179" s="56"/>
      <c r="AG179" s="74">
        <f t="shared" si="27"/>
        <v>88</v>
      </c>
      <c r="AH179" s="8">
        <f t="shared" si="28"/>
        <v>5</v>
      </c>
      <c r="AI179" s="28">
        <f t="shared" si="29"/>
        <v>26</v>
      </c>
    </row>
    <row r="180" spans="1:35" ht="15" customHeight="1" x14ac:dyDescent="0.25">
      <c r="A180" s="21" t="s">
        <v>40</v>
      </c>
      <c r="B180" s="79">
        <v>6045</v>
      </c>
      <c r="C180" s="39" t="s">
        <v>318</v>
      </c>
      <c r="D180" s="106"/>
      <c r="E180" s="79">
        <v>2011</v>
      </c>
      <c r="F180" s="165" t="s">
        <v>319</v>
      </c>
      <c r="G180" s="171" t="s">
        <v>70</v>
      </c>
      <c r="H180" s="107"/>
      <c r="I180" s="108"/>
      <c r="J180" s="137"/>
      <c r="K180" s="138"/>
      <c r="L180" s="115">
        <v>14</v>
      </c>
      <c r="M180" s="116">
        <v>7</v>
      </c>
      <c r="N180" s="139">
        <v>14</v>
      </c>
      <c r="O180" s="140">
        <v>7</v>
      </c>
      <c r="P180" s="117">
        <v>14</v>
      </c>
      <c r="Q180" s="118">
        <v>7</v>
      </c>
      <c r="R180" s="137">
        <v>5</v>
      </c>
      <c r="S180" s="138">
        <v>12</v>
      </c>
      <c r="T180" s="139">
        <v>10</v>
      </c>
      <c r="U180" s="140">
        <v>9</v>
      </c>
      <c r="V180" s="107">
        <v>18</v>
      </c>
      <c r="W180" s="108">
        <v>5</v>
      </c>
      <c r="X180" s="115"/>
      <c r="Y180" s="116"/>
      <c r="Z180" s="139"/>
      <c r="AA180" s="140"/>
      <c r="AB180" s="117"/>
      <c r="AC180" s="118"/>
      <c r="AD180" s="240"/>
      <c r="AE180" s="235"/>
      <c r="AF180" s="56"/>
      <c r="AG180" s="74">
        <f t="shared" si="27"/>
        <v>75</v>
      </c>
      <c r="AH180" s="8">
        <f t="shared" si="28"/>
        <v>6</v>
      </c>
      <c r="AI180" s="28">
        <f t="shared" si="29"/>
        <v>47</v>
      </c>
    </row>
    <row r="181" spans="1:35" ht="15" customHeight="1" x14ac:dyDescent="0.25">
      <c r="A181" s="21" t="s">
        <v>61</v>
      </c>
      <c r="B181" s="79">
        <v>6038</v>
      </c>
      <c r="C181" s="39" t="s">
        <v>297</v>
      </c>
      <c r="D181" s="106"/>
      <c r="E181" s="79">
        <v>2011</v>
      </c>
      <c r="F181" s="165" t="s">
        <v>69</v>
      </c>
      <c r="G181" s="171" t="s">
        <v>298</v>
      </c>
      <c r="H181" s="107">
        <v>14</v>
      </c>
      <c r="I181" s="108">
        <v>7</v>
      </c>
      <c r="J181" s="137"/>
      <c r="K181" s="138"/>
      <c r="L181" s="115"/>
      <c r="M181" s="116"/>
      <c r="N181" s="139"/>
      <c r="O181" s="140"/>
      <c r="P181" s="117">
        <v>18</v>
      </c>
      <c r="Q181" s="118">
        <v>5</v>
      </c>
      <c r="R181" s="137">
        <v>18</v>
      </c>
      <c r="S181" s="138">
        <v>5</v>
      </c>
      <c r="T181" s="139">
        <v>22</v>
      </c>
      <c r="U181" s="140">
        <v>3</v>
      </c>
      <c r="V181" s="107"/>
      <c r="W181" s="108"/>
      <c r="X181" s="115"/>
      <c r="Y181" s="116"/>
      <c r="Z181" s="139"/>
      <c r="AA181" s="140"/>
      <c r="AB181" s="117"/>
      <c r="AC181" s="118"/>
      <c r="AD181" s="240"/>
      <c r="AE181" s="235"/>
      <c r="AF181" s="56"/>
      <c r="AG181" s="74">
        <f t="shared" si="27"/>
        <v>72</v>
      </c>
      <c r="AH181" s="8">
        <f t="shared" si="28"/>
        <v>4</v>
      </c>
      <c r="AI181" s="28">
        <f t="shared" si="29"/>
        <v>20</v>
      </c>
    </row>
    <row r="182" spans="1:35" ht="15" customHeight="1" x14ac:dyDescent="0.25">
      <c r="A182" s="21" t="s">
        <v>64</v>
      </c>
      <c r="B182" s="79">
        <v>5145</v>
      </c>
      <c r="C182" s="39" t="s">
        <v>240</v>
      </c>
      <c r="D182" s="106"/>
      <c r="E182" s="79">
        <v>2011</v>
      </c>
      <c r="F182" s="165" t="s">
        <v>79</v>
      </c>
      <c r="G182" s="171" t="s">
        <v>241</v>
      </c>
      <c r="H182" s="107">
        <v>22</v>
      </c>
      <c r="I182" s="108">
        <v>3</v>
      </c>
      <c r="J182" s="137"/>
      <c r="K182" s="138"/>
      <c r="L182" s="115">
        <v>30</v>
      </c>
      <c r="M182" s="116">
        <v>1</v>
      </c>
      <c r="N182" s="139"/>
      <c r="O182" s="140"/>
      <c r="P182" s="117"/>
      <c r="Q182" s="118"/>
      <c r="R182" s="137"/>
      <c r="S182" s="138"/>
      <c r="T182" s="139"/>
      <c r="U182" s="140"/>
      <c r="V182" s="107"/>
      <c r="W182" s="108"/>
      <c r="X182" s="115"/>
      <c r="Y182" s="116"/>
      <c r="Z182" s="139"/>
      <c r="AA182" s="140"/>
      <c r="AB182" s="117"/>
      <c r="AC182" s="118"/>
      <c r="AD182" s="240"/>
      <c r="AE182" s="235"/>
      <c r="AF182" s="56"/>
      <c r="AG182" s="74">
        <f t="shared" si="27"/>
        <v>52</v>
      </c>
      <c r="AH182" s="8">
        <f t="shared" si="28"/>
        <v>2</v>
      </c>
      <c r="AI182" s="28">
        <f t="shared" si="29"/>
        <v>4</v>
      </c>
    </row>
    <row r="183" spans="1:35" ht="15" customHeight="1" x14ac:dyDescent="0.25">
      <c r="A183" s="21" t="s">
        <v>67</v>
      </c>
      <c r="B183" s="79" t="s">
        <v>223</v>
      </c>
      <c r="C183" s="39" t="s">
        <v>224</v>
      </c>
      <c r="D183" s="106"/>
      <c r="E183" s="79">
        <v>2012</v>
      </c>
      <c r="F183" s="165" t="s">
        <v>95</v>
      </c>
      <c r="G183" s="171" t="s">
        <v>58</v>
      </c>
      <c r="H183" s="107"/>
      <c r="I183" s="108"/>
      <c r="J183" s="137"/>
      <c r="K183" s="138"/>
      <c r="L183" s="115"/>
      <c r="M183" s="116"/>
      <c r="N183" s="139">
        <v>20</v>
      </c>
      <c r="O183" s="140">
        <v>4</v>
      </c>
      <c r="P183" s="117">
        <v>10</v>
      </c>
      <c r="Q183" s="118">
        <v>9</v>
      </c>
      <c r="R183" s="137">
        <v>6</v>
      </c>
      <c r="S183" s="138">
        <v>11</v>
      </c>
      <c r="T183" s="139"/>
      <c r="U183" s="140"/>
      <c r="V183" s="107">
        <v>14</v>
      </c>
      <c r="W183" s="108">
        <v>7</v>
      </c>
      <c r="X183" s="115"/>
      <c r="Y183" s="116"/>
      <c r="Z183" s="139"/>
      <c r="AA183" s="140"/>
      <c r="AB183" s="117"/>
      <c r="AC183" s="118"/>
      <c r="AD183" s="240"/>
      <c r="AE183" s="235"/>
      <c r="AF183" s="56"/>
      <c r="AG183" s="74">
        <f t="shared" si="27"/>
        <v>50</v>
      </c>
      <c r="AH183" s="8">
        <f t="shared" si="28"/>
        <v>4</v>
      </c>
      <c r="AI183" s="28">
        <f t="shared" si="29"/>
        <v>31</v>
      </c>
    </row>
    <row r="184" spans="1:35" ht="15" customHeight="1" x14ac:dyDescent="0.25">
      <c r="A184" s="21" t="s">
        <v>68</v>
      </c>
      <c r="B184" s="79">
        <v>5034</v>
      </c>
      <c r="C184" s="39" t="s">
        <v>232</v>
      </c>
      <c r="D184" s="106">
        <v>10129025542</v>
      </c>
      <c r="E184" s="79">
        <v>2012</v>
      </c>
      <c r="F184" s="165" t="s">
        <v>111</v>
      </c>
      <c r="G184" s="171" t="s">
        <v>112</v>
      </c>
      <c r="H184" s="107"/>
      <c r="I184" s="108"/>
      <c r="J184" s="137"/>
      <c r="K184" s="138"/>
      <c r="L184" s="115"/>
      <c r="M184" s="116"/>
      <c r="N184" s="139">
        <v>16</v>
      </c>
      <c r="O184" s="140">
        <v>6</v>
      </c>
      <c r="P184" s="117"/>
      <c r="Q184" s="118"/>
      <c r="R184" s="137">
        <v>8</v>
      </c>
      <c r="S184" s="138">
        <v>10</v>
      </c>
      <c r="T184" s="139"/>
      <c r="U184" s="140"/>
      <c r="V184" s="107">
        <v>16</v>
      </c>
      <c r="W184" s="108">
        <v>6</v>
      </c>
      <c r="X184" s="115"/>
      <c r="Y184" s="116"/>
      <c r="Z184" s="139"/>
      <c r="AA184" s="140"/>
      <c r="AB184" s="117"/>
      <c r="AC184" s="118"/>
      <c r="AD184" s="240"/>
      <c r="AE184" s="235"/>
      <c r="AF184" s="56"/>
      <c r="AG184" s="74">
        <f t="shared" si="27"/>
        <v>40</v>
      </c>
      <c r="AH184" s="8">
        <f t="shared" si="28"/>
        <v>3</v>
      </c>
      <c r="AI184" s="28">
        <f t="shared" si="29"/>
        <v>22</v>
      </c>
    </row>
    <row r="185" spans="1:35" ht="15" customHeight="1" x14ac:dyDescent="0.25">
      <c r="A185" s="21" t="s">
        <v>157</v>
      </c>
      <c r="B185" s="79">
        <v>5246</v>
      </c>
      <c r="C185" s="39" t="s">
        <v>368</v>
      </c>
      <c r="D185" s="106">
        <v>10079770053</v>
      </c>
      <c r="E185" s="79">
        <v>2011</v>
      </c>
      <c r="F185" s="165" t="s">
        <v>69</v>
      </c>
      <c r="G185" s="171" t="s">
        <v>24</v>
      </c>
      <c r="H185" s="107"/>
      <c r="I185" s="108"/>
      <c r="J185" s="137"/>
      <c r="K185" s="138"/>
      <c r="L185" s="115"/>
      <c r="M185" s="116"/>
      <c r="N185" s="139"/>
      <c r="O185" s="140"/>
      <c r="P185" s="117"/>
      <c r="Q185" s="118"/>
      <c r="R185" s="137">
        <v>20</v>
      </c>
      <c r="S185" s="138">
        <v>4</v>
      </c>
      <c r="T185" s="139"/>
      <c r="U185" s="140"/>
      <c r="V185" s="107"/>
      <c r="W185" s="108"/>
      <c r="X185" s="115"/>
      <c r="Y185" s="116"/>
      <c r="Z185" s="139"/>
      <c r="AA185" s="140"/>
      <c r="AB185" s="117"/>
      <c r="AC185" s="118"/>
      <c r="AD185" s="240"/>
      <c r="AE185" s="235"/>
      <c r="AF185" s="56"/>
      <c r="AG185" s="74">
        <f t="shared" si="27"/>
        <v>20</v>
      </c>
      <c r="AH185" s="8">
        <f t="shared" si="28"/>
        <v>1</v>
      </c>
      <c r="AI185" s="28">
        <f t="shared" si="29"/>
        <v>4</v>
      </c>
    </row>
    <row r="186" spans="1:35" ht="15" customHeight="1" x14ac:dyDescent="0.25">
      <c r="A186" s="173" t="s">
        <v>158</v>
      </c>
      <c r="B186" s="174">
        <v>5964</v>
      </c>
      <c r="C186" s="175" t="s">
        <v>238</v>
      </c>
      <c r="D186" s="176"/>
      <c r="E186" s="174">
        <v>2012</v>
      </c>
      <c r="F186" s="177"/>
      <c r="G186" s="223" t="s">
        <v>239</v>
      </c>
      <c r="H186" s="179"/>
      <c r="I186" s="180"/>
      <c r="J186" s="204"/>
      <c r="K186" s="205"/>
      <c r="L186" s="224"/>
      <c r="M186" s="225"/>
      <c r="N186" s="206"/>
      <c r="O186" s="207"/>
      <c r="P186" s="208">
        <v>16</v>
      </c>
      <c r="Q186" s="203">
        <v>6</v>
      </c>
      <c r="R186" s="204"/>
      <c r="S186" s="205"/>
      <c r="T186" s="206"/>
      <c r="U186" s="207"/>
      <c r="V186" s="179"/>
      <c r="W186" s="180"/>
      <c r="X186" s="224"/>
      <c r="Y186" s="225"/>
      <c r="Z186" s="206"/>
      <c r="AA186" s="207"/>
      <c r="AB186" s="208"/>
      <c r="AC186" s="203"/>
      <c r="AD186" s="241"/>
      <c r="AE186" s="242"/>
      <c r="AF186" s="183"/>
      <c r="AG186" s="218">
        <f t="shared" si="27"/>
        <v>16</v>
      </c>
      <c r="AH186" s="184">
        <f t="shared" si="28"/>
        <v>1</v>
      </c>
      <c r="AI186" s="185">
        <f t="shared" si="29"/>
        <v>6</v>
      </c>
    </row>
    <row r="187" spans="1:35" ht="15" customHeight="1" x14ac:dyDescent="0.25">
      <c r="A187" s="21" t="s">
        <v>159</v>
      </c>
      <c r="B187" s="79">
        <v>6070</v>
      </c>
      <c r="C187" s="39" t="s">
        <v>345</v>
      </c>
      <c r="D187" s="106"/>
      <c r="E187" s="79">
        <v>2012</v>
      </c>
      <c r="F187" s="165" t="s">
        <v>205</v>
      </c>
      <c r="G187" s="171" t="s">
        <v>30</v>
      </c>
      <c r="H187" s="107"/>
      <c r="I187" s="108"/>
      <c r="J187" s="137"/>
      <c r="K187" s="138"/>
      <c r="L187" s="115"/>
      <c r="M187" s="116"/>
      <c r="N187" s="139"/>
      <c r="O187" s="140"/>
      <c r="P187" s="117">
        <v>12</v>
      </c>
      <c r="Q187" s="118">
        <v>8</v>
      </c>
      <c r="R187" s="137"/>
      <c r="S187" s="138"/>
      <c r="T187" s="139"/>
      <c r="U187" s="140"/>
      <c r="V187" s="107"/>
      <c r="W187" s="108"/>
      <c r="X187" s="115"/>
      <c r="Y187" s="116"/>
      <c r="Z187" s="139"/>
      <c r="AA187" s="140"/>
      <c r="AB187" s="117"/>
      <c r="AC187" s="118"/>
      <c r="AD187" s="240"/>
      <c r="AE187" s="235"/>
      <c r="AF187" s="56"/>
      <c r="AG187" s="74">
        <f t="shared" si="27"/>
        <v>12</v>
      </c>
      <c r="AH187" s="8">
        <f t="shared" si="28"/>
        <v>1</v>
      </c>
      <c r="AI187" s="28">
        <f t="shared" si="29"/>
        <v>8</v>
      </c>
    </row>
    <row r="188" spans="1:35" ht="15" customHeight="1" x14ac:dyDescent="0.25">
      <c r="A188" s="21" t="s">
        <v>159</v>
      </c>
      <c r="B188" s="79">
        <v>6084</v>
      </c>
      <c r="C188" s="39" t="s">
        <v>400</v>
      </c>
      <c r="D188" s="106"/>
      <c r="E188" s="79">
        <v>2012</v>
      </c>
      <c r="F188" s="165"/>
      <c r="G188" s="171" t="s">
        <v>307</v>
      </c>
      <c r="H188" s="107"/>
      <c r="I188" s="108"/>
      <c r="J188" s="137"/>
      <c r="K188" s="138"/>
      <c r="L188" s="115"/>
      <c r="M188" s="116"/>
      <c r="N188" s="139"/>
      <c r="O188" s="140"/>
      <c r="P188" s="117"/>
      <c r="Q188" s="118"/>
      <c r="R188" s="137"/>
      <c r="S188" s="138"/>
      <c r="T188" s="139">
        <v>12</v>
      </c>
      <c r="U188" s="140">
        <v>8</v>
      </c>
      <c r="V188" s="107"/>
      <c r="W188" s="108"/>
      <c r="X188" s="115"/>
      <c r="Y188" s="116"/>
      <c r="Z188" s="139"/>
      <c r="AA188" s="140"/>
      <c r="AB188" s="117"/>
      <c r="AC188" s="118"/>
      <c r="AD188" s="240"/>
      <c r="AE188" s="235"/>
      <c r="AF188" s="56"/>
      <c r="AG188" s="74">
        <f t="shared" si="27"/>
        <v>12</v>
      </c>
      <c r="AH188" s="8">
        <f t="shared" si="28"/>
        <v>1</v>
      </c>
      <c r="AI188" s="28">
        <f t="shared" si="29"/>
        <v>8</v>
      </c>
    </row>
    <row r="189" spans="1:35" ht="15" customHeight="1" x14ac:dyDescent="0.25">
      <c r="A189" s="21" t="s">
        <v>161</v>
      </c>
      <c r="B189" s="79">
        <v>6105</v>
      </c>
      <c r="C189" s="39" t="s">
        <v>410</v>
      </c>
      <c r="D189" s="106"/>
      <c r="E189" s="79">
        <v>2012</v>
      </c>
      <c r="F189" s="165"/>
      <c r="G189" s="171" t="s">
        <v>411</v>
      </c>
      <c r="H189" s="107"/>
      <c r="I189" s="108"/>
      <c r="J189" s="137"/>
      <c r="K189" s="138"/>
      <c r="L189" s="115"/>
      <c r="M189" s="116"/>
      <c r="N189" s="139"/>
      <c r="O189" s="140"/>
      <c r="P189" s="117"/>
      <c r="Q189" s="118"/>
      <c r="R189" s="137"/>
      <c r="S189" s="138"/>
      <c r="T189" s="139"/>
      <c r="U189" s="140"/>
      <c r="V189" s="107">
        <v>12</v>
      </c>
      <c r="W189" s="108">
        <v>8</v>
      </c>
      <c r="X189" s="115"/>
      <c r="Y189" s="116"/>
      <c r="Z189" s="139"/>
      <c r="AA189" s="140"/>
      <c r="AB189" s="117"/>
      <c r="AC189" s="118"/>
      <c r="AD189" s="240"/>
      <c r="AE189" s="235"/>
      <c r="AF189" s="56"/>
      <c r="AG189" s="74">
        <f t="shared" si="27"/>
        <v>12</v>
      </c>
      <c r="AH189" s="8">
        <f t="shared" si="28"/>
        <v>1</v>
      </c>
      <c r="AI189" s="28">
        <f t="shared" si="29"/>
        <v>8</v>
      </c>
    </row>
    <row r="190" spans="1:35" ht="15" customHeight="1" x14ac:dyDescent="0.25">
      <c r="A190" s="21" t="s">
        <v>162</v>
      </c>
      <c r="B190" s="79">
        <v>6073</v>
      </c>
      <c r="C190" s="39" t="s">
        <v>369</v>
      </c>
      <c r="D190" s="106"/>
      <c r="E190" s="79">
        <v>2011</v>
      </c>
      <c r="F190" s="165"/>
      <c r="G190" s="171"/>
      <c r="H190" s="107"/>
      <c r="I190" s="108"/>
      <c r="J190" s="137"/>
      <c r="K190" s="138"/>
      <c r="L190" s="115"/>
      <c r="M190" s="116"/>
      <c r="N190" s="139"/>
      <c r="O190" s="140"/>
      <c r="P190" s="117"/>
      <c r="Q190" s="118"/>
      <c r="R190" s="137">
        <v>10</v>
      </c>
      <c r="S190" s="138">
        <v>9</v>
      </c>
      <c r="T190" s="139"/>
      <c r="U190" s="140"/>
      <c r="V190" s="107"/>
      <c r="W190" s="108"/>
      <c r="X190" s="115"/>
      <c r="Y190" s="116"/>
      <c r="Z190" s="139"/>
      <c r="AA190" s="140"/>
      <c r="AB190" s="117"/>
      <c r="AC190" s="118"/>
      <c r="AD190" s="240"/>
      <c r="AE190" s="235"/>
      <c r="AF190" s="56"/>
      <c r="AG190" s="74">
        <f t="shared" si="27"/>
        <v>10</v>
      </c>
      <c r="AH190" s="8">
        <f t="shared" si="28"/>
        <v>1</v>
      </c>
      <c r="AI190" s="28">
        <f t="shared" si="29"/>
        <v>9</v>
      </c>
    </row>
    <row r="191" spans="1:35" ht="15" customHeight="1" x14ac:dyDescent="0.25">
      <c r="A191" s="21" t="s">
        <v>163</v>
      </c>
      <c r="B191" s="79">
        <v>6088</v>
      </c>
      <c r="C191" s="39" t="s">
        <v>401</v>
      </c>
      <c r="D191" s="106"/>
      <c r="E191" s="79">
        <v>2011</v>
      </c>
      <c r="F191" s="165"/>
      <c r="G191" s="171"/>
      <c r="H191" s="107"/>
      <c r="I191" s="108"/>
      <c r="J191" s="137"/>
      <c r="K191" s="138"/>
      <c r="L191" s="115"/>
      <c r="M191" s="116"/>
      <c r="N191" s="139"/>
      <c r="O191" s="140"/>
      <c r="P191" s="117"/>
      <c r="Q191" s="118"/>
      <c r="R191" s="137"/>
      <c r="S191" s="138"/>
      <c r="T191" s="139">
        <v>8</v>
      </c>
      <c r="U191" s="140">
        <v>10</v>
      </c>
      <c r="V191" s="107"/>
      <c r="W191" s="108"/>
      <c r="X191" s="115"/>
      <c r="Y191" s="116"/>
      <c r="Z191" s="139"/>
      <c r="AA191" s="140"/>
      <c r="AB191" s="117"/>
      <c r="AC191" s="118"/>
      <c r="AD191" s="240"/>
      <c r="AE191" s="235"/>
      <c r="AF191" s="56"/>
      <c r="AG191" s="74">
        <f t="shared" si="27"/>
        <v>8</v>
      </c>
      <c r="AH191" s="8">
        <f t="shared" si="28"/>
        <v>1</v>
      </c>
      <c r="AI191" s="28">
        <f t="shared" si="29"/>
        <v>10</v>
      </c>
    </row>
    <row r="192" spans="1:35" ht="15" customHeight="1" x14ac:dyDescent="0.25">
      <c r="A192" s="21" t="s">
        <v>164</v>
      </c>
      <c r="B192" s="79">
        <v>6079</v>
      </c>
      <c r="C192" s="39" t="s">
        <v>370</v>
      </c>
      <c r="D192" s="106"/>
      <c r="E192" s="79">
        <v>2012</v>
      </c>
      <c r="F192" s="165" t="s">
        <v>69</v>
      </c>
      <c r="G192" s="171" t="s">
        <v>24</v>
      </c>
      <c r="H192" s="107"/>
      <c r="I192" s="108"/>
      <c r="J192" s="137"/>
      <c r="K192" s="138"/>
      <c r="L192" s="115"/>
      <c r="M192" s="116"/>
      <c r="N192" s="139"/>
      <c r="O192" s="140"/>
      <c r="P192" s="117"/>
      <c r="Q192" s="118"/>
      <c r="R192" s="137">
        <v>4</v>
      </c>
      <c r="S192" s="138">
        <v>13</v>
      </c>
      <c r="T192" s="139"/>
      <c r="U192" s="140"/>
      <c r="V192" s="107"/>
      <c r="W192" s="108"/>
      <c r="X192" s="115"/>
      <c r="Y192" s="116"/>
      <c r="Z192" s="139"/>
      <c r="AA192" s="140"/>
      <c r="AB192" s="117"/>
      <c r="AC192" s="118"/>
      <c r="AD192" s="240"/>
      <c r="AE192" s="235"/>
      <c r="AF192" s="56"/>
      <c r="AG192" s="74">
        <f t="shared" si="27"/>
        <v>4</v>
      </c>
      <c r="AH192" s="8">
        <f t="shared" si="28"/>
        <v>1</v>
      </c>
      <c r="AI192" s="28">
        <f t="shared" si="29"/>
        <v>13</v>
      </c>
    </row>
    <row r="193" spans="1:35" ht="15" customHeight="1" x14ac:dyDescent="0.25">
      <c r="A193" s="21" t="s">
        <v>164</v>
      </c>
      <c r="B193" s="79">
        <v>6072</v>
      </c>
      <c r="C193" s="39" t="s">
        <v>371</v>
      </c>
      <c r="D193" s="106"/>
      <c r="E193" s="79">
        <v>2012</v>
      </c>
      <c r="F193" s="165" t="s">
        <v>69</v>
      </c>
      <c r="G193" s="171" t="s">
        <v>24</v>
      </c>
      <c r="H193" s="107"/>
      <c r="I193" s="108"/>
      <c r="J193" s="137"/>
      <c r="K193" s="138"/>
      <c r="L193" s="115"/>
      <c r="M193" s="116"/>
      <c r="N193" s="139"/>
      <c r="O193" s="140"/>
      <c r="P193" s="117"/>
      <c r="Q193" s="118"/>
      <c r="R193" s="137">
        <v>3</v>
      </c>
      <c r="S193" s="138">
        <v>14</v>
      </c>
      <c r="T193" s="139"/>
      <c r="U193" s="140"/>
      <c r="V193" s="107"/>
      <c r="W193" s="108"/>
      <c r="X193" s="115"/>
      <c r="Y193" s="116"/>
      <c r="Z193" s="139"/>
      <c r="AA193" s="140"/>
      <c r="AB193" s="117"/>
      <c r="AC193" s="118"/>
      <c r="AD193" s="240"/>
      <c r="AE193" s="235"/>
      <c r="AF193" s="56"/>
      <c r="AG193" s="74">
        <f t="shared" si="27"/>
        <v>3</v>
      </c>
      <c r="AH193" s="8">
        <f t="shared" si="28"/>
        <v>1</v>
      </c>
      <c r="AI193" s="28">
        <f t="shared" si="29"/>
        <v>14</v>
      </c>
    </row>
    <row r="194" spans="1:35" ht="15" customHeight="1" thickBot="1" x14ac:dyDescent="0.3">
      <c r="A194" s="210" t="s">
        <v>165</v>
      </c>
      <c r="B194" s="187">
        <v>6077</v>
      </c>
      <c r="C194" s="42" t="s">
        <v>372</v>
      </c>
      <c r="D194" s="188"/>
      <c r="E194" s="187">
        <v>2011</v>
      </c>
      <c r="F194" s="189"/>
      <c r="G194" s="226" t="s">
        <v>24</v>
      </c>
      <c r="H194" s="191"/>
      <c r="I194" s="192"/>
      <c r="J194" s="212"/>
      <c r="K194" s="213"/>
      <c r="L194" s="227"/>
      <c r="M194" s="228"/>
      <c r="N194" s="214"/>
      <c r="O194" s="215"/>
      <c r="P194" s="216"/>
      <c r="Q194" s="211"/>
      <c r="R194" s="212">
        <v>0</v>
      </c>
      <c r="S194" s="213"/>
      <c r="T194" s="214"/>
      <c r="U194" s="215"/>
      <c r="V194" s="191"/>
      <c r="W194" s="192"/>
      <c r="X194" s="227"/>
      <c r="Y194" s="228"/>
      <c r="Z194" s="214"/>
      <c r="AA194" s="215"/>
      <c r="AB194" s="216"/>
      <c r="AC194" s="211"/>
      <c r="AD194" s="243"/>
      <c r="AE194" s="237"/>
      <c r="AF194" s="199"/>
      <c r="AG194" s="219">
        <f t="shared" si="27"/>
        <v>0</v>
      </c>
      <c r="AH194" s="201">
        <f t="shared" si="28"/>
        <v>1</v>
      </c>
      <c r="AI194" s="202">
        <f t="shared" si="29"/>
        <v>0</v>
      </c>
    </row>
    <row r="195" spans="1:35" ht="15" customHeight="1" thickBot="1" x14ac:dyDescent="0.3">
      <c r="A195" s="2"/>
      <c r="AI195" s="9"/>
    </row>
    <row r="196" spans="1:35" ht="30.75" customHeight="1" x14ac:dyDescent="0.25">
      <c r="A196" s="303" t="s">
        <v>0</v>
      </c>
      <c r="B196" s="305" t="s">
        <v>1</v>
      </c>
      <c r="C196" s="307" t="s">
        <v>2</v>
      </c>
      <c r="D196" s="315" t="s">
        <v>276</v>
      </c>
      <c r="E196" s="305" t="s">
        <v>3</v>
      </c>
      <c r="F196" s="317" t="s">
        <v>5</v>
      </c>
      <c r="G196" s="319" t="s">
        <v>6</v>
      </c>
      <c r="H196" s="302" t="s">
        <v>346</v>
      </c>
      <c r="I196" s="293"/>
      <c r="J196" s="294"/>
      <c r="K196" s="295"/>
      <c r="L196" s="296" t="s">
        <v>254</v>
      </c>
      <c r="M196" s="297"/>
      <c r="N196" s="290" t="s">
        <v>242</v>
      </c>
      <c r="O196" s="291"/>
      <c r="P196" s="292" t="s">
        <v>347</v>
      </c>
      <c r="Q196" s="293"/>
      <c r="R196" s="294" t="s">
        <v>253</v>
      </c>
      <c r="S196" s="295"/>
      <c r="T196" s="282" t="s">
        <v>397</v>
      </c>
      <c r="U196" s="283"/>
      <c r="V196" s="284" t="s">
        <v>412</v>
      </c>
      <c r="W196" s="285"/>
      <c r="X196" s="280" t="s">
        <v>413</v>
      </c>
      <c r="Y196" s="281"/>
      <c r="Z196" s="282" t="s">
        <v>414</v>
      </c>
      <c r="AA196" s="283"/>
      <c r="AB196" s="284" t="s">
        <v>415</v>
      </c>
      <c r="AC196" s="285"/>
      <c r="AD196" s="286" t="s">
        <v>416</v>
      </c>
      <c r="AE196" s="287"/>
      <c r="AF196" s="288" t="s">
        <v>156</v>
      </c>
      <c r="AG196" s="309" t="s">
        <v>153</v>
      </c>
      <c r="AH196" s="276" t="s">
        <v>155</v>
      </c>
      <c r="AI196" s="278" t="s">
        <v>348</v>
      </c>
    </row>
    <row r="197" spans="1:35" ht="15" customHeight="1" thickBot="1" x14ac:dyDescent="0.3">
      <c r="A197" s="304"/>
      <c r="B197" s="306"/>
      <c r="C197" s="308"/>
      <c r="D197" s="316"/>
      <c r="E197" s="306"/>
      <c r="F197" s="318"/>
      <c r="G197" s="320"/>
      <c r="H197" s="82" t="s">
        <v>133</v>
      </c>
      <c r="I197" s="83" t="s">
        <v>134</v>
      </c>
      <c r="J197" s="84"/>
      <c r="K197" s="84"/>
      <c r="L197" s="85" t="s">
        <v>137</v>
      </c>
      <c r="M197" s="85" t="s">
        <v>138</v>
      </c>
      <c r="N197" s="86" t="s">
        <v>139</v>
      </c>
      <c r="O197" s="86" t="s">
        <v>140</v>
      </c>
      <c r="P197" s="87" t="s">
        <v>141</v>
      </c>
      <c r="Q197" s="87" t="s">
        <v>142</v>
      </c>
      <c r="R197" s="84" t="s">
        <v>135</v>
      </c>
      <c r="S197" s="84" t="s">
        <v>136</v>
      </c>
      <c r="T197" s="86" t="s">
        <v>417</v>
      </c>
      <c r="U197" s="86" t="s">
        <v>418</v>
      </c>
      <c r="V197" s="87" t="s">
        <v>143</v>
      </c>
      <c r="W197" s="87" t="s">
        <v>144</v>
      </c>
      <c r="X197" s="85" t="s">
        <v>145</v>
      </c>
      <c r="Y197" s="85" t="s">
        <v>146</v>
      </c>
      <c r="Z197" s="86" t="s">
        <v>147</v>
      </c>
      <c r="AA197" s="86" t="s">
        <v>148</v>
      </c>
      <c r="AB197" s="87" t="s">
        <v>149</v>
      </c>
      <c r="AC197" s="87" t="s">
        <v>150</v>
      </c>
      <c r="AD197" s="229" t="s">
        <v>151</v>
      </c>
      <c r="AE197" s="230" t="s">
        <v>152</v>
      </c>
      <c r="AF197" s="289"/>
      <c r="AG197" s="310"/>
      <c r="AH197" s="277"/>
      <c r="AI197" s="279"/>
    </row>
    <row r="198" spans="1:35" s="3" customFormat="1" ht="15.75" thickBot="1" x14ac:dyDescent="0.3">
      <c r="A198" s="6" t="s">
        <v>299</v>
      </c>
      <c r="B198" s="77"/>
      <c r="C198" s="7"/>
      <c r="D198" s="88"/>
      <c r="E198" s="77"/>
      <c r="F198" s="162"/>
      <c r="G198" s="162"/>
      <c r="H198" s="89"/>
      <c r="I198" s="89"/>
      <c r="J198" s="90"/>
      <c r="K198" s="90"/>
      <c r="L198" s="91"/>
      <c r="M198" s="91"/>
      <c r="N198" s="92"/>
      <c r="O198" s="92"/>
      <c r="P198" s="89"/>
      <c r="Q198" s="89"/>
      <c r="R198" s="90"/>
      <c r="S198" s="90"/>
      <c r="T198" s="92"/>
      <c r="U198" s="92"/>
      <c r="V198" s="89"/>
      <c r="W198" s="89"/>
      <c r="X198" s="91"/>
      <c r="Y198" s="91"/>
      <c r="Z198" s="92"/>
      <c r="AA198" s="92"/>
      <c r="AB198" s="89"/>
      <c r="AC198" s="89"/>
      <c r="AD198" s="231"/>
      <c r="AE198" s="231"/>
      <c r="AF198" s="10"/>
      <c r="AG198" s="10"/>
      <c r="AH198" s="10"/>
      <c r="AI198" s="11"/>
    </row>
    <row r="199" spans="1:35" ht="15" customHeight="1" x14ac:dyDescent="0.25">
      <c r="A199" s="15" t="s">
        <v>7</v>
      </c>
      <c r="B199" s="78" t="s">
        <v>113</v>
      </c>
      <c r="C199" s="38" t="s">
        <v>114</v>
      </c>
      <c r="D199" s="93">
        <v>10127427870</v>
      </c>
      <c r="E199" s="78">
        <v>2012</v>
      </c>
      <c r="F199" s="163" t="s">
        <v>69</v>
      </c>
      <c r="G199" s="164" t="s">
        <v>24</v>
      </c>
      <c r="H199" s="104">
        <v>25</v>
      </c>
      <c r="I199" s="105">
        <v>2</v>
      </c>
      <c r="J199" s="146"/>
      <c r="K199" s="147"/>
      <c r="L199" s="98"/>
      <c r="M199" s="99"/>
      <c r="N199" s="134">
        <v>30</v>
      </c>
      <c r="O199" s="135">
        <v>1</v>
      </c>
      <c r="P199" s="104">
        <v>25</v>
      </c>
      <c r="Q199" s="105">
        <v>2</v>
      </c>
      <c r="R199" s="146">
        <v>22</v>
      </c>
      <c r="S199" s="147">
        <v>3</v>
      </c>
      <c r="T199" s="134">
        <v>30</v>
      </c>
      <c r="U199" s="135">
        <v>1</v>
      </c>
      <c r="V199" s="94"/>
      <c r="W199" s="95"/>
      <c r="X199" s="102"/>
      <c r="Y199" s="103"/>
      <c r="Z199" s="134"/>
      <c r="AA199" s="135"/>
      <c r="AB199" s="104"/>
      <c r="AC199" s="105"/>
      <c r="AD199" s="239"/>
      <c r="AE199" s="233"/>
      <c r="AF199" s="55"/>
      <c r="AG199" s="73">
        <f t="shared" ref="AG199:AG204" si="30">SUM(H199+J199+L199+N199+P199+R199+T199+V199+X199+Z199+AB199+AD199+AF199)</f>
        <v>132</v>
      </c>
      <c r="AH199" s="26">
        <f t="shared" ref="AH199:AH204" si="31">COUNTA(H199,J199,L199,N199,P199,R199,T199,V199,X199,Z199,AB199,AD199)</f>
        <v>5</v>
      </c>
      <c r="AI199" s="27">
        <f t="shared" ref="AI199:AI204" si="32">SUM(I199+K199+M199+O199+Q199+S199+U199+W199+Y199+AA199+AC199+AE199)</f>
        <v>9</v>
      </c>
    </row>
    <row r="200" spans="1:35" ht="15" customHeight="1" x14ac:dyDescent="0.25">
      <c r="A200" s="19" t="s">
        <v>11</v>
      </c>
      <c r="B200" s="79">
        <v>5420</v>
      </c>
      <c r="C200" s="39" t="s">
        <v>263</v>
      </c>
      <c r="D200" s="106"/>
      <c r="E200" s="79">
        <v>2012</v>
      </c>
      <c r="F200" s="165"/>
      <c r="G200" s="166" t="s">
        <v>264</v>
      </c>
      <c r="H200" s="117">
        <v>30</v>
      </c>
      <c r="I200" s="118">
        <v>1</v>
      </c>
      <c r="J200" s="137"/>
      <c r="K200" s="138"/>
      <c r="L200" s="111">
        <v>30</v>
      </c>
      <c r="M200" s="112">
        <v>1</v>
      </c>
      <c r="N200" s="139"/>
      <c r="O200" s="140"/>
      <c r="P200" s="117"/>
      <c r="Q200" s="118"/>
      <c r="R200" s="137"/>
      <c r="S200" s="138"/>
      <c r="T200" s="139"/>
      <c r="U200" s="140"/>
      <c r="V200" s="107"/>
      <c r="W200" s="108"/>
      <c r="X200" s="115"/>
      <c r="Y200" s="116"/>
      <c r="Z200" s="139"/>
      <c r="AA200" s="140"/>
      <c r="AB200" s="117"/>
      <c r="AC200" s="118"/>
      <c r="AD200" s="240"/>
      <c r="AE200" s="235"/>
      <c r="AF200" s="56"/>
      <c r="AG200" s="74">
        <f t="shared" si="30"/>
        <v>60</v>
      </c>
      <c r="AH200" s="8">
        <f t="shared" si="31"/>
        <v>2</v>
      </c>
      <c r="AI200" s="28">
        <f t="shared" si="32"/>
        <v>2</v>
      </c>
    </row>
    <row r="201" spans="1:35" ht="15" customHeight="1" x14ac:dyDescent="0.25">
      <c r="A201" s="19" t="s">
        <v>14</v>
      </c>
      <c r="B201" s="79" t="s">
        <v>130</v>
      </c>
      <c r="C201" s="39" t="s">
        <v>131</v>
      </c>
      <c r="D201" s="106">
        <v>10131984749</v>
      </c>
      <c r="E201" s="79">
        <v>2011</v>
      </c>
      <c r="F201" s="165" t="s">
        <v>79</v>
      </c>
      <c r="G201" s="166" t="s">
        <v>132</v>
      </c>
      <c r="H201" s="117"/>
      <c r="I201" s="118"/>
      <c r="J201" s="137"/>
      <c r="K201" s="138"/>
      <c r="L201" s="111">
        <v>25</v>
      </c>
      <c r="M201" s="112">
        <v>2</v>
      </c>
      <c r="N201" s="139"/>
      <c r="O201" s="140"/>
      <c r="P201" s="117">
        <v>30</v>
      </c>
      <c r="Q201" s="118">
        <v>1</v>
      </c>
      <c r="R201" s="137"/>
      <c r="S201" s="138"/>
      <c r="T201" s="139"/>
      <c r="U201" s="140"/>
      <c r="V201" s="107"/>
      <c r="W201" s="108"/>
      <c r="X201" s="115"/>
      <c r="Y201" s="116"/>
      <c r="Z201" s="139"/>
      <c r="AA201" s="140"/>
      <c r="AB201" s="117"/>
      <c r="AC201" s="118"/>
      <c r="AD201" s="240"/>
      <c r="AE201" s="235"/>
      <c r="AF201" s="56"/>
      <c r="AG201" s="74">
        <f t="shared" si="30"/>
        <v>55</v>
      </c>
      <c r="AH201" s="8">
        <f t="shared" si="31"/>
        <v>2</v>
      </c>
      <c r="AI201" s="28">
        <f t="shared" si="32"/>
        <v>3</v>
      </c>
    </row>
    <row r="202" spans="1:35" ht="15" customHeight="1" x14ac:dyDescent="0.25">
      <c r="A202" s="173" t="s">
        <v>18</v>
      </c>
      <c r="B202" s="174">
        <v>5265</v>
      </c>
      <c r="C202" s="175" t="s">
        <v>373</v>
      </c>
      <c r="D202" s="176">
        <v>10115965807</v>
      </c>
      <c r="E202" s="174">
        <v>2011</v>
      </c>
      <c r="F202" s="177" t="s">
        <v>69</v>
      </c>
      <c r="G202" s="178" t="s">
        <v>24</v>
      </c>
      <c r="H202" s="208"/>
      <c r="I202" s="203"/>
      <c r="J202" s="204"/>
      <c r="K202" s="205"/>
      <c r="L202" s="181"/>
      <c r="M202" s="182"/>
      <c r="N202" s="206"/>
      <c r="O202" s="207"/>
      <c r="P202" s="208"/>
      <c r="Q202" s="203"/>
      <c r="R202" s="204">
        <v>25</v>
      </c>
      <c r="S202" s="205">
        <v>2</v>
      </c>
      <c r="T202" s="206">
        <v>25</v>
      </c>
      <c r="U202" s="207">
        <v>2</v>
      </c>
      <c r="V202" s="179"/>
      <c r="W202" s="180"/>
      <c r="X202" s="224"/>
      <c r="Y202" s="225"/>
      <c r="Z202" s="206"/>
      <c r="AA202" s="207"/>
      <c r="AB202" s="208"/>
      <c r="AC202" s="203"/>
      <c r="AD202" s="241"/>
      <c r="AE202" s="242"/>
      <c r="AF202" s="183"/>
      <c r="AG202" s="218">
        <f t="shared" si="30"/>
        <v>50</v>
      </c>
      <c r="AH202" s="184">
        <f t="shared" si="31"/>
        <v>2</v>
      </c>
      <c r="AI202" s="185">
        <f t="shared" si="32"/>
        <v>4</v>
      </c>
    </row>
    <row r="203" spans="1:35" ht="15" customHeight="1" x14ac:dyDescent="0.25">
      <c r="A203" s="21" t="s">
        <v>18</v>
      </c>
      <c r="B203" s="79">
        <v>5771</v>
      </c>
      <c r="C203" s="39" t="s">
        <v>116</v>
      </c>
      <c r="D203" s="106">
        <v>10151258952</v>
      </c>
      <c r="E203" s="79">
        <v>2012</v>
      </c>
      <c r="F203" s="165" t="s">
        <v>69</v>
      </c>
      <c r="G203" s="166" t="s">
        <v>117</v>
      </c>
      <c r="H203" s="117"/>
      <c r="I203" s="118"/>
      <c r="J203" s="137"/>
      <c r="K203" s="138"/>
      <c r="L203" s="111"/>
      <c r="M203" s="112"/>
      <c r="N203" s="139"/>
      <c r="O203" s="140"/>
      <c r="P203" s="117"/>
      <c r="Q203" s="118"/>
      <c r="R203" s="137">
        <v>30</v>
      </c>
      <c r="S203" s="138">
        <v>1</v>
      </c>
      <c r="T203" s="139"/>
      <c r="U203" s="140"/>
      <c r="V203" s="107"/>
      <c r="W203" s="108"/>
      <c r="X203" s="115"/>
      <c r="Y203" s="116"/>
      <c r="Z203" s="139"/>
      <c r="AA203" s="140"/>
      <c r="AB203" s="117"/>
      <c r="AC203" s="118"/>
      <c r="AD203" s="240"/>
      <c r="AE203" s="235"/>
      <c r="AF203" s="56"/>
      <c r="AG203" s="74">
        <f t="shared" si="30"/>
        <v>30</v>
      </c>
      <c r="AH203" s="8">
        <f t="shared" si="31"/>
        <v>1</v>
      </c>
      <c r="AI203" s="28">
        <f t="shared" si="32"/>
        <v>1</v>
      </c>
    </row>
    <row r="204" spans="1:35" ht="15" customHeight="1" thickBot="1" x14ac:dyDescent="0.3">
      <c r="A204" s="210" t="s">
        <v>18</v>
      </c>
      <c r="B204" s="187" t="s">
        <v>214</v>
      </c>
      <c r="C204" s="42" t="s">
        <v>215</v>
      </c>
      <c r="D204" s="188"/>
      <c r="E204" s="187">
        <v>2011</v>
      </c>
      <c r="F204" s="189" t="s">
        <v>83</v>
      </c>
      <c r="G204" s="190" t="s">
        <v>84</v>
      </c>
      <c r="H204" s="216"/>
      <c r="I204" s="211"/>
      <c r="J204" s="212"/>
      <c r="K204" s="213"/>
      <c r="L204" s="195">
        <v>22</v>
      </c>
      <c r="M204" s="196">
        <v>3</v>
      </c>
      <c r="N204" s="214"/>
      <c r="O204" s="215"/>
      <c r="P204" s="216"/>
      <c r="Q204" s="211"/>
      <c r="R204" s="212"/>
      <c r="S204" s="213"/>
      <c r="T204" s="214"/>
      <c r="U204" s="215"/>
      <c r="V204" s="191"/>
      <c r="W204" s="192"/>
      <c r="X204" s="227"/>
      <c r="Y204" s="228"/>
      <c r="Z204" s="214"/>
      <c r="AA204" s="215"/>
      <c r="AB204" s="216"/>
      <c r="AC204" s="211"/>
      <c r="AD204" s="243"/>
      <c r="AE204" s="237"/>
      <c r="AF204" s="199"/>
      <c r="AG204" s="219">
        <f t="shared" si="30"/>
        <v>22</v>
      </c>
      <c r="AH204" s="201">
        <f t="shared" si="31"/>
        <v>1</v>
      </c>
      <c r="AI204" s="202">
        <f t="shared" si="32"/>
        <v>3</v>
      </c>
    </row>
    <row r="206" spans="1:35" ht="21" x14ac:dyDescent="0.35">
      <c r="A206" s="172" t="s">
        <v>255</v>
      </c>
      <c r="E206" s="161"/>
    </row>
    <row r="207" spans="1:35" ht="21" x14ac:dyDescent="0.35">
      <c r="A207" s="172" t="s">
        <v>256</v>
      </c>
    </row>
  </sheetData>
  <sortState ref="B174:AI194">
    <sortCondition descending="1" ref="AG174:AG194"/>
    <sortCondition descending="1" ref="AH174:AH194"/>
    <sortCondition ref="AI174:AI194"/>
    <sortCondition descending="1" ref="E174:E194"/>
  </sortState>
  <mergeCells count="230">
    <mergeCell ref="F1:F2"/>
    <mergeCell ref="G1:G2"/>
    <mergeCell ref="D1:D2"/>
    <mergeCell ref="V19:W19"/>
    <mergeCell ref="F19:F20"/>
    <mergeCell ref="G19:G20"/>
    <mergeCell ref="H19:I19"/>
    <mergeCell ref="A19:A20"/>
    <mergeCell ref="B19:B20"/>
    <mergeCell ref="C19:C20"/>
    <mergeCell ref="E19:E20"/>
    <mergeCell ref="D19:D20"/>
    <mergeCell ref="A1:A2"/>
    <mergeCell ref="B1:B2"/>
    <mergeCell ref="C1:C2"/>
    <mergeCell ref="E1:E2"/>
    <mergeCell ref="AH19:AH20"/>
    <mergeCell ref="AI19:AI20"/>
    <mergeCell ref="N38:O38"/>
    <mergeCell ref="V1:W1"/>
    <mergeCell ref="X1:Y1"/>
    <mergeCell ref="H1:I1"/>
    <mergeCell ref="J1:K1"/>
    <mergeCell ref="L1:M1"/>
    <mergeCell ref="N1:O1"/>
    <mergeCell ref="P1:Q1"/>
    <mergeCell ref="R1:S1"/>
    <mergeCell ref="H38:I38"/>
    <mergeCell ref="J38:K38"/>
    <mergeCell ref="L38:M38"/>
    <mergeCell ref="J19:K19"/>
    <mergeCell ref="L19:M19"/>
    <mergeCell ref="D38:D39"/>
    <mergeCell ref="AI1:AI2"/>
    <mergeCell ref="AH1:AH2"/>
    <mergeCell ref="Z1:AA1"/>
    <mergeCell ref="AB1:AC1"/>
    <mergeCell ref="AD1:AE1"/>
    <mergeCell ref="AF1:AF2"/>
    <mergeCell ref="AG1:AG2"/>
    <mergeCell ref="AG38:AG39"/>
    <mergeCell ref="AH38:AH39"/>
    <mergeCell ref="AI38:AI39"/>
    <mergeCell ref="T38:U38"/>
    <mergeCell ref="V38:W38"/>
    <mergeCell ref="X38:Y38"/>
    <mergeCell ref="Z38:AA38"/>
    <mergeCell ref="AB38:AC38"/>
    <mergeCell ref="R19:S19"/>
    <mergeCell ref="T1:U1"/>
    <mergeCell ref="AG19:AG20"/>
    <mergeCell ref="X19:Y19"/>
    <mergeCell ref="Z19:AA19"/>
    <mergeCell ref="AB19:AC19"/>
    <mergeCell ref="AD19:AE19"/>
    <mergeCell ref="AF19:AF20"/>
    <mergeCell ref="N19:O19"/>
    <mergeCell ref="P19:Q19"/>
    <mergeCell ref="AF38:AF39"/>
    <mergeCell ref="T19:U19"/>
    <mergeCell ref="F69:F70"/>
    <mergeCell ref="G69:G70"/>
    <mergeCell ref="H69:I69"/>
    <mergeCell ref="J69:K69"/>
    <mergeCell ref="L69:M69"/>
    <mergeCell ref="V69:W69"/>
    <mergeCell ref="AD38:AE38"/>
    <mergeCell ref="AH85:AH86"/>
    <mergeCell ref="A69:A70"/>
    <mergeCell ref="B69:B70"/>
    <mergeCell ref="C69:C70"/>
    <mergeCell ref="E69:E70"/>
    <mergeCell ref="N69:O69"/>
    <mergeCell ref="P69:Q69"/>
    <mergeCell ref="R69:S69"/>
    <mergeCell ref="D69:D70"/>
    <mergeCell ref="P38:Q38"/>
    <mergeCell ref="R38:S38"/>
    <mergeCell ref="A38:A39"/>
    <mergeCell ref="B38:B39"/>
    <mergeCell ref="C38:C39"/>
    <mergeCell ref="E38:E39"/>
    <mergeCell ref="F38:F39"/>
    <mergeCell ref="G38:G39"/>
    <mergeCell ref="AI85:AI86"/>
    <mergeCell ref="T85:U85"/>
    <mergeCell ref="V85:W85"/>
    <mergeCell ref="X85:Y85"/>
    <mergeCell ref="Z85:AA85"/>
    <mergeCell ref="AB85:AC85"/>
    <mergeCell ref="AG69:AG70"/>
    <mergeCell ref="AH69:AH70"/>
    <mergeCell ref="AI69:AI70"/>
    <mergeCell ref="X69:Y69"/>
    <mergeCell ref="Z69:AA69"/>
    <mergeCell ref="AB69:AC69"/>
    <mergeCell ref="AD69:AE69"/>
    <mergeCell ref="AF69:AF70"/>
    <mergeCell ref="AD85:AE85"/>
    <mergeCell ref="T69:U69"/>
    <mergeCell ref="A115:A116"/>
    <mergeCell ref="B115:B116"/>
    <mergeCell ref="C115:C116"/>
    <mergeCell ref="E115:E116"/>
    <mergeCell ref="AF85:AF86"/>
    <mergeCell ref="AG85:AG86"/>
    <mergeCell ref="A85:A86"/>
    <mergeCell ref="B85:B86"/>
    <mergeCell ref="C85:C86"/>
    <mergeCell ref="E85:E86"/>
    <mergeCell ref="F85:F86"/>
    <mergeCell ref="G85:G86"/>
    <mergeCell ref="H85:I85"/>
    <mergeCell ref="J85:K85"/>
    <mergeCell ref="L85:M85"/>
    <mergeCell ref="N85:O85"/>
    <mergeCell ref="P85:Q85"/>
    <mergeCell ref="R85:S85"/>
    <mergeCell ref="D85:D86"/>
    <mergeCell ref="D115:D116"/>
    <mergeCell ref="R115:S115"/>
    <mergeCell ref="AH131:AH132"/>
    <mergeCell ref="AI131:AI132"/>
    <mergeCell ref="T131:U131"/>
    <mergeCell ref="V131:W131"/>
    <mergeCell ref="X131:Y131"/>
    <mergeCell ref="Z131:AA131"/>
    <mergeCell ref="AB131:AC131"/>
    <mergeCell ref="AG115:AG116"/>
    <mergeCell ref="AH115:AH116"/>
    <mergeCell ref="AI115:AI116"/>
    <mergeCell ref="X115:Y115"/>
    <mergeCell ref="Z115:AA115"/>
    <mergeCell ref="AB115:AC115"/>
    <mergeCell ref="AD115:AE115"/>
    <mergeCell ref="AF115:AF116"/>
    <mergeCell ref="AD131:AE131"/>
    <mergeCell ref="T115:U115"/>
    <mergeCell ref="V115:W115"/>
    <mergeCell ref="A157:A158"/>
    <mergeCell ref="B157:B158"/>
    <mergeCell ref="C157:C158"/>
    <mergeCell ref="E157:E158"/>
    <mergeCell ref="N157:O157"/>
    <mergeCell ref="P157:Q157"/>
    <mergeCell ref="R157:S157"/>
    <mergeCell ref="AF131:AF132"/>
    <mergeCell ref="AG131:AG132"/>
    <mergeCell ref="A131:A132"/>
    <mergeCell ref="B131:B132"/>
    <mergeCell ref="C131:C132"/>
    <mergeCell ref="E131:E132"/>
    <mergeCell ref="F131:F132"/>
    <mergeCell ref="G131:G132"/>
    <mergeCell ref="H131:I131"/>
    <mergeCell ref="J131:K131"/>
    <mergeCell ref="L131:M131"/>
    <mergeCell ref="N131:O131"/>
    <mergeCell ref="P131:Q131"/>
    <mergeCell ref="R131:S131"/>
    <mergeCell ref="D131:D132"/>
    <mergeCell ref="D157:D158"/>
    <mergeCell ref="AI171:AI172"/>
    <mergeCell ref="T171:U171"/>
    <mergeCell ref="V171:W171"/>
    <mergeCell ref="X171:Y171"/>
    <mergeCell ref="Z171:AA171"/>
    <mergeCell ref="AB171:AC171"/>
    <mergeCell ref="AG157:AG158"/>
    <mergeCell ref="AH157:AH158"/>
    <mergeCell ref="AI157:AI158"/>
    <mergeCell ref="X157:Y157"/>
    <mergeCell ref="Z157:AA157"/>
    <mergeCell ref="AB157:AC157"/>
    <mergeCell ref="AD157:AE157"/>
    <mergeCell ref="AF157:AF158"/>
    <mergeCell ref="AD171:AE171"/>
    <mergeCell ref="T157:U157"/>
    <mergeCell ref="V157:W157"/>
    <mergeCell ref="AH171:AH172"/>
    <mergeCell ref="A196:A197"/>
    <mergeCell ref="B196:B197"/>
    <mergeCell ref="C196:C197"/>
    <mergeCell ref="E196:E197"/>
    <mergeCell ref="AF171:AF172"/>
    <mergeCell ref="AG171:AG172"/>
    <mergeCell ref="A171:A172"/>
    <mergeCell ref="B171:B172"/>
    <mergeCell ref="C171:C172"/>
    <mergeCell ref="E171:E172"/>
    <mergeCell ref="F171:F172"/>
    <mergeCell ref="G171:G172"/>
    <mergeCell ref="H171:I171"/>
    <mergeCell ref="J171:K171"/>
    <mergeCell ref="L171:M171"/>
    <mergeCell ref="N171:O171"/>
    <mergeCell ref="P171:Q171"/>
    <mergeCell ref="R171:S171"/>
    <mergeCell ref="D171:D172"/>
    <mergeCell ref="D196:D197"/>
    <mergeCell ref="AG196:AG197"/>
    <mergeCell ref="F196:F197"/>
    <mergeCell ref="G196:G197"/>
    <mergeCell ref="H196:I196"/>
    <mergeCell ref="J196:K196"/>
    <mergeCell ref="L196:M196"/>
    <mergeCell ref="F157:F158"/>
    <mergeCell ref="G157:G158"/>
    <mergeCell ref="H157:I157"/>
    <mergeCell ref="J157:K157"/>
    <mergeCell ref="L157:M157"/>
    <mergeCell ref="N115:O115"/>
    <mergeCell ref="P115:Q115"/>
    <mergeCell ref="F115:F116"/>
    <mergeCell ref="G115:G116"/>
    <mergeCell ref="H115:I115"/>
    <mergeCell ref="J115:K115"/>
    <mergeCell ref="L115:M115"/>
    <mergeCell ref="AH196:AH197"/>
    <mergeCell ref="AI196:AI197"/>
    <mergeCell ref="X196:Y196"/>
    <mergeCell ref="Z196:AA196"/>
    <mergeCell ref="AB196:AC196"/>
    <mergeCell ref="AD196:AE196"/>
    <mergeCell ref="AF196:AF197"/>
    <mergeCell ref="N196:O196"/>
    <mergeCell ref="P196:Q196"/>
    <mergeCell ref="R196:S196"/>
    <mergeCell ref="T196:U196"/>
    <mergeCell ref="V196:W196"/>
  </mergeCells>
  <pageMargins left="0.19685039370078741" right="0.19685039370078741" top="0.19685039370078741" bottom="0.19685039370078741" header="0.31496062992125984" footer="0.31496062992125984"/>
  <pageSetup paperSize="9" orientation="landscape" horizontalDpi="300" verticalDpi="300" r:id="rId1"/>
  <rowBreaks count="9" manualBreakCount="9">
    <brk id="18" max="16383" man="1"/>
    <brk id="37" max="16383" man="1"/>
    <brk id="68" max="16383" man="1"/>
    <brk id="84" max="16383" man="1"/>
    <brk id="114" max="16383" man="1"/>
    <brk id="130" max="16383" man="1"/>
    <brk id="156" max="16383" man="1"/>
    <brk id="170" max="16383" man="1"/>
    <brk id="19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9"/>
  <sheetViews>
    <sheetView windowProtection="1" workbookViewId="0">
      <selection activeCell="A40" sqref="A40:A64"/>
    </sheetView>
  </sheetViews>
  <sheetFormatPr defaultRowHeight="12.75" x14ac:dyDescent="0.2"/>
  <cols>
    <col min="1" max="1" width="4.5703125" style="41" customWidth="1"/>
    <col min="2" max="2" width="6.28515625" style="47" bestFit="1" customWidth="1"/>
    <col min="3" max="3" width="20.7109375" style="41" customWidth="1"/>
    <col min="4" max="4" width="5" style="47" bestFit="1" customWidth="1"/>
    <col min="5" max="5" width="30" style="43" bestFit="1" customWidth="1"/>
    <col min="6" max="6" width="16.7109375" style="43" bestFit="1" customWidth="1"/>
    <col min="7" max="8" width="6.28515625" style="48" customWidth="1"/>
    <col min="9" max="9" width="6.5703125" style="48" customWidth="1"/>
    <col min="10" max="16384" width="9.140625" style="43"/>
  </cols>
  <sheetData>
    <row r="1" spans="1:9" x14ac:dyDescent="0.2">
      <c r="A1" s="323" t="s">
        <v>166</v>
      </c>
      <c r="B1" s="323"/>
      <c r="C1" s="323"/>
      <c r="D1" s="323"/>
    </row>
    <row r="2" spans="1:9" x14ac:dyDescent="0.2">
      <c r="A2" s="324" t="s">
        <v>0</v>
      </c>
      <c r="B2" s="321" t="s">
        <v>1</v>
      </c>
      <c r="C2" s="324" t="s">
        <v>2</v>
      </c>
      <c r="D2" s="321" t="s">
        <v>3</v>
      </c>
      <c r="E2" s="321" t="s">
        <v>5</v>
      </c>
      <c r="F2" s="321" t="s">
        <v>6</v>
      </c>
      <c r="G2" s="322" t="s">
        <v>153</v>
      </c>
      <c r="H2" s="322" t="s">
        <v>155</v>
      </c>
      <c r="I2" s="322" t="s">
        <v>154</v>
      </c>
    </row>
    <row r="3" spans="1:9" x14ac:dyDescent="0.2">
      <c r="A3" s="324"/>
      <c r="B3" s="321"/>
      <c r="C3" s="324"/>
      <c r="D3" s="321"/>
      <c r="E3" s="321"/>
      <c r="F3" s="321"/>
      <c r="G3" s="322"/>
      <c r="H3" s="322"/>
      <c r="I3" s="322"/>
    </row>
    <row r="4" spans="1:9" ht="12.75" customHeight="1" x14ac:dyDescent="0.2">
      <c r="A4" s="39">
        <v>1</v>
      </c>
      <c r="B4" s="45">
        <f>'CELKOVE PORADIE DVRL 2025'!B4</f>
        <v>5967</v>
      </c>
      <c r="C4" s="39" t="str">
        <f>'CELKOVE PORADIE DVRL 2025'!C4</f>
        <v>PÁLKA Alex</v>
      </c>
      <c r="D4" s="45">
        <f>'CELKOVE PORADIE DVRL 2025'!E4</f>
        <v>2019</v>
      </c>
      <c r="E4" s="44">
        <f>'CELKOVE PORADIE DVRL 2025'!F4</f>
        <v>0</v>
      </c>
      <c r="F4" s="44" t="str">
        <f>'CELKOVE PORADIE DVRL 2025'!G4</f>
        <v>Poprad</v>
      </c>
      <c r="G4" s="46">
        <f>'CELKOVE PORADIE DVRL 2025'!AG4</f>
        <v>120</v>
      </c>
      <c r="H4" s="46">
        <f>'CELKOVE PORADIE DVRL 2025'!AH4</f>
        <v>4</v>
      </c>
      <c r="I4" s="46">
        <f>'CELKOVE PORADIE DVRL 2025'!AI4</f>
        <v>4</v>
      </c>
    </row>
    <row r="5" spans="1:9" ht="12.75" customHeight="1" x14ac:dyDescent="0.2">
      <c r="A5" s="39">
        <v>2</v>
      </c>
      <c r="B5" s="45">
        <f>'CELKOVE PORADIE DVRL 2025'!B5</f>
        <v>6036</v>
      </c>
      <c r="C5" s="39" t="str">
        <f>'CELKOVE PORADIE DVRL 2025'!C5</f>
        <v>KOČ Elias</v>
      </c>
      <c r="D5" s="45">
        <f>'CELKOVE PORADIE DVRL 2025'!E5</f>
        <v>2020</v>
      </c>
      <c r="E5" s="44">
        <f>'CELKOVE PORADIE DVRL 2025'!F5</f>
        <v>0</v>
      </c>
      <c r="F5" s="44" t="str">
        <f>'CELKOVE PORADIE DVRL 2025'!G5</f>
        <v>Poprad</v>
      </c>
      <c r="G5" s="46">
        <f>'CELKOVE PORADIE DVRL 2025'!AG5</f>
        <v>102</v>
      </c>
      <c r="H5" s="46">
        <f>'CELKOVE PORADIE DVRL 2025'!AH5</f>
        <v>4</v>
      </c>
      <c r="I5" s="46">
        <f>'CELKOVE PORADIE DVRL 2025'!AI5</f>
        <v>9</v>
      </c>
    </row>
    <row r="6" spans="1:9" x14ac:dyDescent="0.2">
      <c r="A6" s="39">
        <v>3</v>
      </c>
      <c r="B6" s="45">
        <f>'CELKOVE PORADIE DVRL 2025'!B6</f>
        <v>6032</v>
      </c>
      <c r="C6" s="39" t="str">
        <f>'CELKOVE PORADIE DVRL 2025'!C6</f>
        <v>JURKO Benjamín</v>
      </c>
      <c r="D6" s="45">
        <f>'CELKOVE PORADIE DVRL 2025'!E6</f>
        <v>2020</v>
      </c>
      <c r="E6" s="44">
        <f>'CELKOVE PORADIE DVRL 2025'!F6</f>
        <v>0</v>
      </c>
      <c r="F6" s="44">
        <f>'CELKOVE PORADIE DVRL 2025'!G6</f>
        <v>0</v>
      </c>
      <c r="G6" s="46">
        <f>'CELKOVE PORADIE DVRL 2025'!AG6</f>
        <v>64</v>
      </c>
      <c r="H6" s="46">
        <f>'CELKOVE PORADIE DVRL 2025'!AH6</f>
        <v>3</v>
      </c>
      <c r="I6" s="46">
        <f>'CELKOVE PORADIE DVRL 2025'!AI6</f>
        <v>10</v>
      </c>
    </row>
    <row r="7" spans="1:9" x14ac:dyDescent="0.2">
      <c r="A7" s="39">
        <v>4</v>
      </c>
      <c r="B7" s="45">
        <f>'CELKOVE PORADIE DVRL 2025'!B7</f>
        <v>6060</v>
      </c>
      <c r="C7" s="39" t="str">
        <f>'CELKOVE PORADIE DVRL 2025'!C7</f>
        <v>KOVAL Alexej</v>
      </c>
      <c r="D7" s="45">
        <f>'CELKOVE PORADIE DVRL 2025'!E7</f>
        <v>2019</v>
      </c>
      <c r="E7" s="44">
        <f>'CELKOVE PORADIE DVRL 2025'!F7</f>
        <v>0</v>
      </c>
      <c r="F7" s="44" t="str">
        <f>'CELKOVE PORADIE DVRL 2025'!G7</f>
        <v>Poprad</v>
      </c>
      <c r="G7" s="46">
        <f>'CELKOVE PORADIE DVRL 2025'!AG7</f>
        <v>50</v>
      </c>
      <c r="H7" s="46">
        <f>'CELKOVE PORADIE DVRL 2025'!AH7</f>
        <v>2</v>
      </c>
      <c r="I7" s="46">
        <f>'CELKOVE PORADIE DVRL 2025'!AI7</f>
        <v>4</v>
      </c>
    </row>
    <row r="8" spans="1:9" x14ac:dyDescent="0.2">
      <c r="A8" s="39">
        <v>5</v>
      </c>
      <c r="B8" s="45">
        <f>'CELKOVE PORADIE DVRL 2025'!B8</f>
        <v>5977</v>
      </c>
      <c r="C8" s="39" t="str">
        <f>'CELKOVE PORADIE DVRL 2025'!C8</f>
        <v>KIČURA Félix</v>
      </c>
      <c r="D8" s="45">
        <f>'CELKOVE PORADIE DVRL 2025'!E8</f>
        <v>2019</v>
      </c>
      <c r="E8" s="44" t="str">
        <f>'CELKOVE PORADIE DVRL 2025'!F8</f>
        <v>Ako Buk</v>
      </c>
      <c r="F8" s="44" t="str">
        <f>'CELKOVE PORADIE DVRL 2025'!G8</f>
        <v>Prešov</v>
      </c>
      <c r="G8" s="46">
        <f>'CELKOVE PORADIE DVRL 2025'!AG8</f>
        <v>50</v>
      </c>
      <c r="H8" s="46">
        <f>'CELKOVE PORADIE DVRL 2025'!AH8</f>
        <v>2</v>
      </c>
      <c r="I8" s="46">
        <f>'CELKOVE PORADIE DVRL 2025'!AI8</f>
        <v>4</v>
      </c>
    </row>
    <row r="9" spans="1:9" x14ac:dyDescent="0.2">
      <c r="A9" s="39">
        <v>6</v>
      </c>
      <c r="B9" s="45">
        <f>'CELKOVE PORADIE DVRL 2025'!B9</f>
        <v>6051</v>
      </c>
      <c r="C9" s="39" t="str">
        <f>'CELKOVE PORADIE DVRL 2025'!C9</f>
        <v>PAVLIK Michal</v>
      </c>
      <c r="D9" s="45">
        <f>'CELKOVE PORADIE DVRL 2025'!E9</f>
        <v>2019</v>
      </c>
      <c r="E9" s="44">
        <f>'CELKOVE PORADIE DVRL 2025'!F9</f>
        <v>0</v>
      </c>
      <c r="F9" s="44" t="str">
        <f>'CELKOVE PORADIE DVRL 2025'!G9</f>
        <v>Prešov</v>
      </c>
      <c r="G9" s="46">
        <f>'CELKOVE PORADIE DVRL 2025'!AG9</f>
        <v>47</v>
      </c>
      <c r="H9" s="46">
        <f>'CELKOVE PORADIE DVRL 2025'!AH9</f>
        <v>2</v>
      </c>
      <c r="I9" s="46">
        <f>'CELKOVE PORADIE DVRL 2025'!AI9</f>
        <v>5</v>
      </c>
    </row>
    <row r="10" spans="1:9" x14ac:dyDescent="0.2">
      <c r="A10" s="39">
        <v>7</v>
      </c>
      <c r="B10" s="45" t="str">
        <f>'CELKOVE PORADIE DVRL 2025'!B10</f>
        <v>5923</v>
      </c>
      <c r="C10" s="39" t="str">
        <f>'CELKOVE PORADIE DVRL 2025'!C10</f>
        <v>GAŠPIERIK Samuel</v>
      </c>
      <c r="D10" s="45">
        <f>'CELKOVE PORADIE DVRL 2025'!E10</f>
        <v>2019</v>
      </c>
      <c r="E10" s="44" t="str">
        <f>'CELKOVE PORADIE DVRL 2025'!F10</f>
        <v>Cys-Akadémia Petra Sagana</v>
      </c>
      <c r="F10" s="44" t="str">
        <f>'CELKOVE PORADIE DVRL 2025'!G10</f>
        <v>Žilina</v>
      </c>
      <c r="G10" s="46">
        <f>'CELKOVE PORADIE DVRL 2025'!AG10</f>
        <v>30</v>
      </c>
      <c r="H10" s="46">
        <f>'CELKOVE PORADIE DVRL 2025'!AH10</f>
        <v>1</v>
      </c>
      <c r="I10" s="46">
        <f>'CELKOVE PORADIE DVRL 2025'!AI10</f>
        <v>1</v>
      </c>
    </row>
    <row r="11" spans="1:9" x14ac:dyDescent="0.2">
      <c r="A11" s="39">
        <v>8</v>
      </c>
      <c r="B11" s="45">
        <f>'CELKOVE PORADIE DVRL 2025'!B11</f>
        <v>6071</v>
      </c>
      <c r="C11" s="39" t="str">
        <f>'CELKOVE PORADIE DVRL 2025'!C11</f>
        <v>DZUGAS Tadeáš</v>
      </c>
      <c r="D11" s="45">
        <f>'CELKOVE PORADIE DVRL 2025'!E11</f>
        <v>2019</v>
      </c>
      <c r="E11" s="44">
        <f>'CELKOVE PORADIE DVRL 2025'!F11</f>
        <v>0</v>
      </c>
      <c r="F11" s="44" t="str">
        <f>'CELKOVE PORADIE DVRL 2025'!G11</f>
        <v>Prešov</v>
      </c>
      <c r="G11" s="46">
        <f>'CELKOVE PORADIE DVRL 2025'!AG11</f>
        <v>25</v>
      </c>
      <c r="H11" s="46">
        <f>'CELKOVE PORADIE DVRL 2025'!AH11</f>
        <v>1</v>
      </c>
      <c r="I11" s="46">
        <f>'CELKOVE PORADIE DVRL 2025'!AI11</f>
        <v>2</v>
      </c>
    </row>
    <row r="12" spans="1:9" x14ac:dyDescent="0.2">
      <c r="A12" s="39">
        <v>9</v>
      </c>
      <c r="B12" s="45">
        <f>'CELKOVE PORADIE DVRL 2025'!B12</f>
        <v>6106</v>
      </c>
      <c r="C12" s="39" t="str">
        <f>'CELKOVE PORADIE DVRL 2025'!C12</f>
        <v>SISKA Teo</v>
      </c>
      <c r="D12" s="45">
        <f>'CELKOVE PORADIE DVRL 2025'!E12</f>
        <v>2019</v>
      </c>
      <c r="E12" s="44">
        <f>'CELKOVE PORADIE DVRL 2025'!F12</f>
        <v>0</v>
      </c>
      <c r="F12" s="44" t="str">
        <f>'CELKOVE PORADIE DVRL 2025'!G12</f>
        <v>Sp.Belá</v>
      </c>
      <c r="G12" s="46">
        <f>'CELKOVE PORADIE DVRL 2025'!AG12</f>
        <v>25</v>
      </c>
      <c r="H12" s="46">
        <f>'CELKOVE PORADIE DVRL 2025'!AH12</f>
        <v>1</v>
      </c>
      <c r="I12" s="46">
        <f>'CELKOVE PORADIE DVRL 2025'!AI12</f>
        <v>2</v>
      </c>
    </row>
    <row r="13" spans="1:9" x14ac:dyDescent="0.2">
      <c r="A13" s="39">
        <v>10</v>
      </c>
      <c r="B13" s="45">
        <f>'CELKOVE PORADIE DVRL 2025'!B13</f>
        <v>6040</v>
      </c>
      <c r="C13" s="39" t="str">
        <f>'CELKOVE PORADIE DVRL 2025'!C13</f>
        <v>BRIŽEK Marko</v>
      </c>
      <c r="D13" s="45">
        <f>'CELKOVE PORADIE DVRL 2025'!E13</f>
        <v>2020</v>
      </c>
      <c r="E13" s="44">
        <f>'CELKOVE PORADIE DVRL 2025'!F13</f>
        <v>0</v>
      </c>
      <c r="F13" s="44" t="str">
        <f>'CELKOVE PORADIE DVRL 2025'!G13</f>
        <v>Prešov</v>
      </c>
      <c r="G13" s="46">
        <f>'CELKOVE PORADIE DVRL 2025'!AG13</f>
        <v>22</v>
      </c>
      <c r="H13" s="46">
        <f>'CELKOVE PORADIE DVRL 2025'!AH13</f>
        <v>1</v>
      </c>
      <c r="I13" s="46">
        <f>'CELKOVE PORADIE DVRL 2025'!AI13</f>
        <v>3</v>
      </c>
    </row>
    <row r="14" spans="1:9" x14ac:dyDescent="0.2">
      <c r="A14" s="39">
        <v>11</v>
      </c>
      <c r="B14" s="45">
        <f>'CELKOVE PORADIE DVRL 2025'!B14</f>
        <v>6054</v>
      </c>
      <c r="C14" s="39" t="str">
        <f>'CELKOVE PORADIE DVRL 2025'!C14</f>
        <v>MATIS Šimon</v>
      </c>
      <c r="D14" s="45">
        <f>'CELKOVE PORADIE DVRL 2025'!E14</f>
        <v>2019</v>
      </c>
      <c r="E14" s="44">
        <f>'CELKOVE PORADIE DVRL 2025'!F14</f>
        <v>0</v>
      </c>
      <c r="F14" s="44" t="str">
        <f>'CELKOVE PORADIE DVRL 2025'!G14</f>
        <v>Margecany</v>
      </c>
      <c r="G14" s="46">
        <f>'CELKOVE PORADIE DVRL 2025'!AG14</f>
        <v>22</v>
      </c>
      <c r="H14" s="46">
        <f>'CELKOVE PORADIE DVRL 2025'!AH14</f>
        <v>1</v>
      </c>
      <c r="I14" s="46">
        <f>'CELKOVE PORADIE DVRL 2025'!AI14</f>
        <v>3</v>
      </c>
    </row>
    <row r="15" spans="1:9" x14ac:dyDescent="0.2">
      <c r="A15" s="39">
        <v>12</v>
      </c>
      <c r="B15" s="45">
        <f>'CELKOVE PORADIE DVRL 2025'!B15</f>
        <v>6064</v>
      </c>
      <c r="C15" s="39" t="str">
        <f>'CELKOVE PORADIE DVRL 2025'!C15</f>
        <v>ŠTOFAŇÁK Šimon</v>
      </c>
      <c r="D15" s="45">
        <f>'CELKOVE PORADIE DVRL 2025'!E15</f>
        <v>2020</v>
      </c>
      <c r="E15" s="44">
        <f>'CELKOVE PORADIE DVRL 2025'!F15</f>
        <v>0</v>
      </c>
      <c r="F15" s="44">
        <f>'CELKOVE PORADIE DVRL 2025'!G15</f>
        <v>0</v>
      </c>
      <c r="G15" s="46">
        <f>'CELKOVE PORADIE DVRL 2025'!AG15</f>
        <v>18</v>
      </c>
      <c r="H15" s="46">
        <f>'CELKOVE PORADIE DVRL 2025'!AH15</f>
        <v>1</v>
      </c>
      <c r="I15" s="46">
        <f>'CELKOVE PORADIE DVRL 2025'!AI15</f>
        <v>5</v>
      </c>
    </row>
    <row r="16" spans="1:9" x14ac:dyDescent="0.2">
      <c r="A16" s="39">
        <v>13</v>
      </c>
      <c r="B16" s="45">
        <f>'CELKOVE PORADIE DVRL 2025'!B17</f>
        <v>6089</v>
      </c>
      <c r="C16" s="39" t="str">
        <f>'CELKOVE PORADIE DVRL 2025'!C17</f>
        <v>PAROULEK Adrián</v>
      </c>
      <c r="D16" s="45">
        <f>'CELKOVE PORADIE DVRL 2025'!E17</f>
        <v>2020</v>
      </c>
      <c r="E16" s="44">
        <f>'CELKOVE PORADIE DVRL 2025'!F17</f>
        <v>0</v>
      </c>
      <c r="F16" s="44" t="str">
        <f>'CELKOVE PORADIE DVRL 2025'!G17</f>
        <v>Šar. Bohdanovce</v>
      </c>
      <c r="G16" s="46">
        <f>'CELKOVE PORADIE DVRL 2025'!AG17</f>
        <v>0</v>
      </c>
      <c r="H16" s="46">
        <f>'CELKOVE PORADIE DVRL 2025'!AH17</f>
        <v>1</v>
      </c>
      <c r="I16" s="46">
        <f>'CELKOVE PORADIE DVRL 2025'!AI17</f>
        <v>0</v>
      </c>
    </row>
    <row r="18" spans="1:9" x14ac:dyDescent="0.2">
      <c r="A18" s="325" t="s">
        <v>167</v>
      </c>
      <c r="B18" s="326"/>
      <c r="C18" s="326"/>
      <c r="D18" s="327"/>
    </row>
    <row r="19" spans="1:9" ht="15" customHeight="1" x14ac:dyDescent="0.2">
      <c r="A19" s="324" t="s">
        <v>0</v>
      </c>
      <c r="B19" s="321" t="s">
        <v>1</v>
      </c>
      <c r="C19" s="324" t="s">
        <v>2</v>
      </c>
      <c r="D19" s="321" t="s">
        <v>3</v>
      </c>
      <c r="E19" s="321" t="s">
        <v>5</v>
      </c>
      <c r="F19" s="321" t="s">
        <v>6</v>
      </c>
      <c r="G19" s="322" t="s">
        <v>153</v>
      </c>
      <c r="H19" s="322" t="s">
        <v>155</v>
      </c>
      <c r="I19" s="322" t="s">
        <v>154</v>
      </c>
    </row>
    <row r="20" spans="1:9" x14ac:dyDescent="0.2">
      <c r="A20" s="324"/>
      <c r="B20" s="321"/>
      <c r="C20" s="324"/>
      <c r="D20" s="321"/>
      <c r="E20" s="321"/>
      <c r="F20" s="321"/>
      <c r="G20" s="322"/>
      <c r="H20" s="322"/>
      <c r="I20" s="322"/>
    </row>
    <row r="21" spans="1:9" x14ac:dyDescent="0.2">
      <c r="A21" s="39">
        <v>1</v>
      </c>
      <c r="B21" s="45" t="str">
        <f>'CELKOVE PORADIE DVRL 2025'!B22</f>
        <v>5921</v>
      </c>
      <c r="C21" s="39" t="str">
        <f>'CELKOVE PORADIE DVRL 2025'!C22</f>
        <v>MULAČ Olívia</v>
      </c>
      <c r="D21" s="45">
        <f>'CELKOVE PORADIE DVRL 2025'!E22</f>
        <v>2019</v>
      </c>
      <c r="E21" s="44" t="str">
        <f>'CELKOVE PORADIE DVRL 2025'!F22</f>
        <v>PROefekt Košice</v>
      </c>
      <c r="F21" s="44" t="str">
        <f>'CELKOVE PORADIE DVRL 2025'!G22</f>
        <v>Košice</v>
      </c>
      <c r="G21" s="50">
        <f>'CELKOVE PORADIE DVRL 2025'!AG22</f>
        <v>173</v>
      </c>
      <c r="H21" s="50">
        <f>'CELKOVE PORADIE DVRL 2025'!AH22</f>
        <v>7</v>
      </c>
      <c r="I21" s="50">
        <f>'CELKOVE PORADIE DVRL 2025'!AI22</f>
        <v>17</v>
      </c>
    </row>
    <row r="22" spans="1:9" x14ac:dyDescent="0.2">
      <c r="A22" s="39">
        <v>2</v>
      </c>
      <c r="B22" s="45" t="str">
        <f>'CELKOVE PORADIE DVRL 2025'!B23</f>
        <v>5922</v>
      </c>
      <c r="C22" s="39" t="str">
        <f>'CELKOVE PORADIE DVRL 2025'!C23</f>
        <v>MULAČ Kristína</v>
      </c>
      <c r="D22" s="45">
        <f>'CELKOVE PORADIE DVRL 2025'!E23</f>
        <v>2019</v>
      </c>
      <c r="E22" s="44" t="str">
        <f>'CELKOVE PORADIE DVRL 2025'!F23</f>
        <v>PROefekt Košice</v>
      </c>
      <c r="F22" s="44" t="str">
        <f>'CELKOVE PORADIE DVRL 2025'!G23</f>
        <v>Košice</v>
      </c>
      <c r="G22" s="50">
        <f>'CELKOVE PORADIE DVRL 2025'!AG23</f>
        <v>161</v>
      </c>
      <c r="H22" s="50">
        <f>'CELKOVE PORADIE DVRL 2025'!AH23</f>
        <v>7</v>
      </c>
      <c r="I22" s="50">
        <f>'CELKOVE PORADIE DVRL 2025'!AI23</f>
        <v>19</v>
      </c>
    </row>
    <row r="23" spans="1:9" x14ac:dyDescent="0.2">
      <c r="A23" s="39">
        <v>3</v>
      </c>
      <c r="B23" s="45" t="str">
        <f>'CELKOVE PORADIE DVRL 2025'!B24</f>
        <v>5920</v>
      </c>
      <c r="C23" s="39" t="str">
        <f>'CELKOVE PORADIE DVRL 2025'!C24</f>
        <v>KOVÁČOVÁ Olívia</v>
      </c>
      <c r="D23" s="45">
        <f>'CELKOVE PORADIE DVRL 2025'!E24</f>
        <v>2019</v>
      </c>
      <c r="E23" s="44" t="str">
        <f>'CELKOVE PORADIE DVRL 2025'!F24</f>
        <v/>
      </c>
      <c r="F23" s="44" t="str">
        <f>'CELKOVE PORADIE DVRL 2025'!G24</f>
        <v>Kechnec</v>
      </c>
      <c r="G23" s="50">
        <f>'CELKOVE PORADIE DVRL 2025'!AG24</f>
        <v>150</v>
      </c>
      <c r="H23" s="50">
        <f>'CELKOVE PORADIE DVRL 2025'!AH24</f>
        <v>5</v>
      </c>
      <c r="I23" s="50">
        <f>'CELKOVE PORADIE DVRL 2025'!AI24</f>
        <v>5</v>
      </c>
    </row>
    <row r="24" spans="1:9" x14ac:dyDescent="0.2">
      <c r="A24" s="39">
        <v>4</v>
      </c>
      <c r="B24" s="45">
        <f>'CELKOVE PORADIE DVRL 2025'!B25</f>
        <v>6047</v>
      </c>
      <c r="C24" s="39" t="str">
        <f>'CELKOVE PORADIE DVRL 2025'!C25</f>
        <v>ŠIŠKOVÁ Kristína</v>
      </c>
      <c r="D24" s="45">
        <f>'CELKOVE PORADIE DVRL 2025'!E25</f>
        <v>2020</v>
      </c>
      <c r="E24" s="44">
        <f>'CELKOVE PORADIE DVRL 2025'!F25</f>
        <v>0</v>
      </c>
      <c r="F24" s="44" t="str">
        <f>'CELKOVE PORADIE DVRL 2025'!G25</f>
        <v>Košice</v>
      </c>
      <c r="G24" s="50">
        <f>'CELKOVE PORADIE DVRL 2025'!AG25</f>
        <v>118</v>
      </c>
      <c r="H24" s="50">
        <f>'CELKOVE PORADIE DVRL 2025'!AH25</f>
        <v>6</v>
      </c>
      <c r="I24" s="50">
        <f>'CELKOVE PORADIE DVRL 2025'!AI25</f>
        <v>25</v>
      </c>
    </row>
    <row r="25" spans="1:9" x14ac:dyDescent="0.2">
      <c r="A25" s="39">
        <v>5</v>
      </c>
      <c r="B25" s="45">
        <f>'CELKOVE PORADIE DVRL 2025'!B26</f>
        <v>6037</v>
      </c>
      <c r="C25" s="39" t="str">
        <f>'CELKOVE PORADIE DVRL 2025'!C26</f>
        <v>KIŠÁKOVÁ Hanah</v>
      </c>
      <c r="D25" s="45">
        <f>'CELKOVE PORADIE DVRL 2025'!E26</f>
        <v>2020</v>
      </c>
      <c r="E25" s="44">
        <f>'CELKOVE PORADIE DVRL 2025'!F26</f>
        <v>0</v>
      </c>
      <c r="F25" s="44" t="str">
        <f>'CELKOVE PORADIE DVRL 2025'!G26</f>
        <v>Košice</v>
      </c>
      <c r="G25" s="50">
        <f>'CELKOVE PORADIE DVRL 2025'!AG26</f>
        <v>77</v>
      </c>
      <c r="H25" s="50">
        <f>'CELKOVE PORADIE DVRL 2025'!AH26</f>
        <v>4</v>
      </c>
      <c r="I25" s="50">
        <f>'CELKOVE PORADIE DVRL 2025'!AI26</f>
        <v>17</v>
      </c>
    </row>
    <row r="26" spans="1:9" x14ac:dyDescent="0.2">
      <c r="A26" s="39">
        <v>6</v>
      </c>
      <c r="B26" s="45" t="str">
        <f>'CELKOVE PORADIE DVRL 2025'!B27</f>
        <v>5924</v>
      </c>
      <c r="C26" s="39" t="str">
        <f>'CELKOVE PORADIE DVRL 2025'!C27</f>
        <v>RASI Ráchel</v>
      </c>
      <c r="D26" s="45">
        <f>'CELKOVE PORADIE DVRL 2025'!E27</f>
        <v>2019</v>
      </c>
      <c r="E26" s="44">
        <f>'CELKOVE PORADIE DVRL 2025'!F27</f>
        <v>0</v>
      </c>
      <c r="F26" s="44" t="str">
        <f>'CELKOVE PORADIE DVRL 2025'!G27</f>
        <v>Turňa Nad Bodvou</v>
      </c>
      <c r="G26" s="50">
        <f>'CELKOVE PORADIE DVRL 2025'!AG27</f>
        <v>74</v>
      </c>
      <c r="H26" s="50">
        <f>'CELKOVE PORADIE DVRL 2025'!AH27</f>
        <v>4</v>
      </c>
      <c r="I26" s="50">
        <f>'CELKOVE PORADIE DVRL 2025'!AI27</f>
        <v>19</v>
      </c>
    </row>
    <row r="27" spans="1:9" x14ac:dyDescent="0.2">
      <c r="A27" s="39">
        <v>7</v>
      </c>
      <c r="B27" s="45">
        <f>'CELKOVE PORADIE DVRL 2025'!B28</f>
        <v>5081</v>
      </c>
      <c r="C27" s="39" t="str">
        <f>'CELKOVE PORADIE DVRL 2025'!C28</f>
        <v>KOPANIČÁKOVÁ Sofia</v>
      </c>
      <c r="D27" s="45">
        <f>'CELKOVE PORADIE DVRL 2025'!E28</f>
        <v>2019</v>
      </c>
      <c r="E27" s="44">
        <f>'CELKOVE PORADIE DVRL 2025'!F28</f>
        <v>0</v>
      </c>
      <c r="F27" s="44" t="str">
        <f>'CELKOVE PORADIE DVRL 2025'!G28</f>
        <v>Mlynica</v>
      </c>
      <c r="G27" s="50">
        <f>'CELKOVE PORADIE DVRL 2025'!AG28</f>
        <v>38</v>
      </c>
      <c r="H27" s="50">
        <f>'CELKOVE PORADIE DVRL 2025'!AH28</f>
        <v>2</v>
      </c>
      <c r="I27" s="50">
        <f>'CELKOVE PORADIE DVRL 2025'!AI28</f>
        <v>9</v>
      </c>
    </row>
    <row r="28" spans="1:9" x14ac:dyDescent="0.2">
      <c r="A28" s="39">
        <v>8</v>
      </c>
      <c r="B28" s="45">
        <f>'CELKOVE PORADIE DVRL 2025'!B29</f>
        <v>6033</v>
      </c>
      <c r="C28" s="39" t="str">
        <f>'CELKOVE PORADIE DVRL 2025'!C29</f>
        <v>LITVÍNOVÁ Nila</v>
      </c>
      <c r="D28" s="45">
        <f>'CELKOVE PORADIE DVRL 2025'!E29</f>
        <v>2020</v>
      </c>
      <c r="E28" s="44">
        <f>'CELKOVE PORADIE DVRL 2025'!F29</f>
        <v>0</v>
      </c>
      <c r="F28" s="44" t="str">
        <f>'CELKOVE PORADIE DVRL 2025'!G29</f>
        <v>Sabinov</v>
      </c>
      <c r="G28" s="50">
        <f>'CELKOVE PORADIE DVRL 2025'!AG29</f>
        <v>32</v>
      </c>
      <c r="H28" s="50">
        <f>'CELKOVE PORADIE DVRL 2025'!AH29</f>
        <v>2</v>
      </c>
      <c r="I28" s="50">
        <f>'CELKOVE PORADIE DVRL 2025'!AI29</f>
        <v>12</v>
      </c>
    </row>
    <row r="29" spans="1:9" x14ac:dyDescent="0.2">
      <c r="A29" s="39">
        <v>9</v>
      </c>
      <c r="B29" s="45">
        <f>'CELKOVE PORADIE DVRL 2025'!B30</f>
        <v>6076</v>
      </c>
      <c r="C29" s="39" t="str">
        <f>'CELKOVE PORADIE DVRL 2025'!C30</f>
        <v>SNOPKOVÁ Klára</v>
      </c>
      <c r="D29" s="45">
        <f>'CELKOVE PORADIE DVRL 2025'!E30</f>
        <v>2020</v>
      </c>
      <c r="E29" s="44">
        <f>'CELKOVE PORADIE DVRL 2025'!F30</f>
        <v>0</v>
      </c>
      <c r="F29" s="44" t="str">
        <f>'CELKOVE PORADIE DVRL 2025'!G30</f>
        <v>Košice</v>
      </c>
      <c r="G29" s="50">
        <f>'CELKOVE PORADIE DVRL 2025'!AG30</f>
        <v>20</v>
      </c>
      <c r="H29" s="50">
        <f>'CELKOVE PORADIE DVRL 2025'!AH30</f>
        <v>2</v>
      </c>
      <c r="I29" s="50">
        <f>'CELKOVE PORADIE DVRL 2025'!AI30</f>
        <v>4</v>
      </c>
    </row>
    <row r="30" spans="1:9" x14ac:dyDescent="0.2">
      <c r="A30" s="39">
        <v>10</v>
      </c>
      <c r="B30" s="45">
        <f>'CELKOVE PORADIE DVRL 2025'!B31</f>
        <v>5547</v>
      </c>
      <c r="C30" s="39" t="str">
        <f>'CELKOVE PORADIE DVRL 2025'!C31</f>
        <v>ŠUHAJDOVÁ Zara</v>
      </c>
      <c r="D30" s="45">
        <f>'CELKOVE PORADIE DVRL 2025'!E31</f>
        <v>2019</v>
      </c>
      <c r="E30" s="44">
        <f>'CELKOVE PORADIE DVRL 2025'!F31</f>
        <v>0</v>
      </c>
      <c r="F30" s="44" t="str">
        <f>'CELKOVE PORADIE DVRL 2025'!G31</f>
        <v>Košice</v>
      </c>
      <c r="G30" s="50">
        <f>'CELKOVE PORADIE DVRL 2025'!AG31</f>
        <v>20</v>
      </c>
      <c r="H30" s="50">
        <f>'CELKOVE PORADIE DVRL 2025'!AH31</f>
        <v>1</v>
      </c>
      <c r="I30" s="50">
        <f>'CELKOVE PORADIE DVRL 2025'!AI31</f>
        <v>4</v>
      </c>
    </row>
    <row r="31" spans="1:9" x14ac:dyDescent="0.2">
      <c r="A31" s="39">
        <v>11</v>
      </c>
      <c r="B31" s="45" t="str">
        <f>'CELKOVE PORADIE DVRL 2025'!B32</f>
        <v>8047</v>
      </c>
      <c r="C31" s="39" t="str">
        <f>'CELKOVE PORADIE DVRL 2025'!C32</f>
        <v>NEHILOVÁ Mariannka</v>
      </c>
      <c r="D31" s="45">
        <f>'CELKOVE PORADIE DVRL 2025'!E32</f>
        <v>2019</v>
      </c>
      <c r="E31" s="44" t="str">
        <f>'CELKOVE PORADIE DVRL 2025'!F32</f>
        <v/>
      </c>
      <c r="F31" s="44" t="str">
        <f>'CELKOVE PORADIE DVRL 2025'!G32</f>
        <v>Močidlany</v>
      </c>
      <c r="G31" s="50">
        <f>'CELKOVE PORADIE DVRL 2025'!AG32</f>
        <v>14</v>
      </c>
      <c r="H31" s="50">
        <f>'CELKOVE PORADIE DVRL 2025'!AH32</f>
        <v>1</v>
      </c>
      <c r="I31" s="50">
        <f>'CELKOVE PORADIE DVRL 2025'!AI32</f>
        <v>7</v>
      </c>
    </row>
    <row r="32" spans="1:9" x14ac:dyDescent="0.2">
      <c r="A32" s="39">
        <v>12</v>
      </c>
      <c r="B32" s="45">
        <f>'CELKOVE PORADIE DVRL 2025'!B33</f>
        <v>6041</v>
      </c>
      <c r="C32" s="39" t="str">
        <f>'CELKOVE PORADIE DVRL 2025'!C33</f>
        <v>KRESCANKOVÁ Karolína</v>
      </c>
      <c r="D32" s="45">
        <f>'CELKOVE PORADIE DVRL 2025'!E33</f>
        <v>2020</v>
      </c>
      <c r="E32" s="44">
        <f>'CELKOVE PORADIE DVRL 2025'!F33</f>
        <v>0</v>
      </c>
      <c r="F32" s="44" t="str">
        <f>'CELKOVE PORADIE DVRL 2025'!G33</f>
        <v>Uzovské Pekľany</v>
      </c>
      <c r="G32" s="50">
        <f>'CELKOVE PORADIE DVRL 2025'!AG33</f>
        <v>12</v>
      </c>
      <c r="H32" s="50">
        <f>'CELKOVE PORADIE DVRL 2025'!AH33</f>
        <v>1</v>
      </c>
      <c r="I32" s="50">
        <f>'CELKOVE PORADIE DVRL 2025'!AI33</f>
        <v>8</v>
      </c>
    </row>
    <row r="33" spans="1:9" x14ac:dyDescent="0.2">
      <c r="A33" s="39">
        <v>13</v>
      </c>
      <c r="B33" s="45">
        <f>'CELKOVE PORADIE DVRL 2025'!B34</f>
        <v>6081</v>
      </c>
      <c r="C33" s="39" t="str">
        <f>'CELKOVE PORADIE DVRL 2025'!C34</f>
        <v>TKÁČOVÁ Liliana</v>
      </c>
      <c r="D33" s="45">
        <f>'CELKOVE PORADIE DVRL 2025'!E34</f>
        <v>2019</v>
      </c>
      <c r="E33" s="44">
        <f>'CELKOVE PORADIE DVRL 2025'!F34</f>
        <v>0</v>
      </c>
      <c r="F33" s="44" t="str">
        <f>'CELKOVE PORADIE DVRL 2025'!G34</f>
        <v>Prešov</v>
      </c>
      <c r="G33" s="50">
        <f>'CELKOVE PORADIE DVRL 2025'!AG34</f>
        <v>0</v>
      </c>
      <c r="H33" s="50">
        <f>'CELKOVE PORADIE DVRL 2025'!AH34</f>
        <v>2</v>
      </c>
      <c r="I33" s="50">
        <f>'CELKOVE PORADIE DVRL 2025'!AI34</f>
        <v>0</v>
      </c>
    </row>
    <row r="34" spans="1:9" x14ac:dyDescent="0.2">
      <c r="A34" s="39">
        <v>14</v>
      </c>
      <c r="B34" s="45">
        <f>'CELKOVE PORADIE DVRL 2025'!B35</f>
        <v>6052</v>
      </c>
      <c r="C34" s="39" t="str">
        <f>'CELKOVE PORADIE DVRL 2025'!C35</f>
        <v>OLAHOVÁ Tamara</v>
      </c>
      <c r="D34" s="45">
        <f>'CELKOVE PORADIE DVRL 2025'!E35</f>
        <v>2020</v>
      </c>
      <c r="E34" s="44">
        <f>'CELKOVE PORADIE DVRL 2025'!F35</f>
        <v>0</v>
      </c>
      <c r="F34" s="44" t="str">
        <f>'CELKOVE PORADIE DVRL 2025'!G35</f>
        <v>Košice</v>
      </c>
      <c r="G34" s="50">
        <f>'CELKOVE PORADIE DVRL 2025'!AG35</f>
        <v>0</v>
      </c>
      <c r="H34" s="50">
        <f>'CELKOVE PORADIE DVRL 2025'!AH35</f>
        <v>1</v>
      </c>
      <c r="I34" s="50">
        <f>'CELKOVE PORADIE DVRL 2025'!AI35</f>
        <v>0</v>
      </c>
    </row>
    <row r="35" spans="1:9" x14ac:dyDescent="0.2">
      <c r="A35" s="39">
        <v>15</v>
      </c>
      <c r="B35" s="45">
        <f>'CELKOVE PORADIE DVRL 2025'!B36</f>
        <v>5547</v>
      </c>
      <c r="C35" s="39" t="str">
        <f>'CELKOVE PORADIE DVRL 2025'!C36</f>
        <v>HVIZDOŠOVÁ Tamara</v>
      </c>
      <c r="D35" s="45">
        <f>'CELKOVE PORADIE DVRL 2025'!E36</f>
        <v>2020</v>
      </c>
      <c r="E35" s="44">
        <f>'CELKOVE PORADIE DVRL 2025'!F36</f>
        <v>0</v>
      </c>
      <c r="F35" s="44" t="str">
        <f>'CELKOVE PORADIE DVRL 2025'!G36</f>
        <v>Šar. Bohdanovce</v>
      </c>
      <c r="G35" s="50">
        <f>'CELKOVE PORADIE DVRL 2025'!AG36</f>
        <v>0</v>
      </c>
      <c r="H35" s="50">
        <f>'CELKOVE PORADIE DVRL 2025'!AH36</f>
        <v>1</v>
      </c>
      <c r="I35" s="50">
        <f>'CELKOVE PORADIE DVRL 2025'!AI36</f>
        <v>0</v>
      </c>
    </row>
    <row r="36" spans="1:9" x14ac:dyDescent="0.2">
      <c r="G36" s="49"/>
      <c r="H36" s="49"/>
      <c r="I36" s="49"/>
    </row>
    <row r="37" spans="1:9" x14ac:dyDescent="0.2">
      <c r="A37" s="323" t="str">
        <f>'CELKOVE PORADIE DVRL 2025'!A40</f>
        <v>MILI chlapci (2017-2018)</v>
      </c>
      <c r="B37" s="323"/>
      <c r="C37" s="323"/>
      <c r="D37" s="323"/>
      <c r="G37" s="49"/>
      <c r="H37" s="49"/>
      <c r="I37" s="49"/>
    </row>
    <row r="38" spans="1:9" ht="12.75" customHeight="1" x14ac:dyDescent="0.2">
      <c r="A38" s="324" t="s">
        <v>0</v>
      </c>
      <c r="B38" s="321" t="s">
        <v>1</v>
      </c>
      <c r="C38" s="324" t="s">
        <v>2</v>
      </c>
      <c r="D38" s="321" t="s">
        <v>3</v>
      </c>
      <c r="E38" s="321" t="s">
        <v>5</v>
      </c>
      <c r="F38" s="321" t="s">
        <v>6</v>
      </c>
      <c r="G38" s="322" t="s">
        <v>153</v>
      </c>
      <c r="H38" s="322" t="s">
        <v>155</v>
      </c>
      <c r="I38" s="322" t="s">
        <v>154</v>
      </c>
    </row>
    <row r="39" spans="1:9" ht="12.75" customHeight="1" x14ac:dyDescent="0.2">
      <c r="A39" s="324"/>
      <c r="B39" s="321"/>
      <c r="C39" s="324"/>
      <c r="D39" s="321"/>
      <c r="E39" s="321"/>
      <c r="F39" s="321"/>
      <c r="G39" s="322"/>
      <c r="H39" s="322"/>
      <c r="I39" s="322"/>
    </row>
    <row r="40" spans="1:9" x14ac:dyDescent="0.2">
      <c r="A40" s="39">
        <v>1</v>
      </c>
      <c r="B40" s="45" t="str">
        <f>'CELKOVE PORADIE DVRL 2025'!B41</f>
        <v>5725</v>
      </c>
      <c r="C40" s="39" t="str">
        <f>'CELKOVE PORADIE DVRL 2025'!C41</f>
        <v>PUŠKÁR Jozef</v>
      </c>
      <c r="D40" s="45">
        <f>'CELKOVE PORADIE DVRL 2025'!E41</f>
        <v>2018</v>
      </c>
      <c r="E40" s="44">
        <f>'CELKOVE PORADIE DVRL 2025'!F41</f>
        <v>0</v>
      </c>
      <c r="F40" s="44" t="str">
        <f>'CELKOVE PORADIE DVRL 2025'!G41</f>
        <v>Odorín</v>
      </c>
      <c r="G40" s="50">
        <f>'CELKOVE PORADIE DVRL 2025'!AG41</f>
        <v>196</v>
      </c>
      <c r="H40" s="50">
        <f>'CELKOVE PORADIE DVRL 2025'!AH41</f>
        <v>7</v>
      </c>
      <c r="I40" s="50">
        <f>'CELKOVE PORADIE DVRL 2025'!AI41</f>
        <v>12</v>
      </c>
    </row>
    <row r="41" spans="1:9" x14ac:dyDescent="0.2">
      <c r="A41" s="39">
        <v>2</v>
      </c>
      <c r="B41" s="45" t="str">
        <f>'CELKOVE PORADIE DVRL 2025'!B42</f>
        <v>5446</v>
      </c>
      <c r="C41" s="39" t="str">
        <f>'CELKOVE PORADIE DVRL 2025'!C42</f>
        <v>ZAMIŠKA David</v>
      </c>
      <c r="D41" s="45">
        <f>'CELKOVE PORADIE DVRL 2025'!E42</f>
        <v>2017</v>
      </c>
      <c r="E41" s="44" t="str">
        <f>'CELKOVE PORADIE DVRL 2025'!F42</f>
        <v>CKM Poprad</v>
      </c>
      <c r="F41" s="44" t="str">
        <f>'CELKOVE PORADIE DVRL 2025'!G42</f>
        <v>Poprad</v>
      </c>
      <c r="G41" s="50">
        <f>'CELKOVE PORADIE DVRL 2025'!AG42</f>
        <v>177</v>
      </c>
      <c r="H41" s="50">
        <f>'CELKOVE PORADIE DVRL 2025'!AH42</f>
        <v>7</v>
      </c>
      <c r="I41" s="50">
        <f>'CELKOVE PORADIE DVRL 2025'!AI42</f>
        <v>14</v>
      </c>
    </row>
    <row r="42" spans="1:9" x14ac:dyDescent="0.2">
      <c r="A42" s="39">
        <v>3</v>
      </c>
      <c r="B42" s="45" t="str">
        <f>'CELKOVE PORADIE DVRL 2025'!B43</f>
        <v>5860</v>
      </c>
      <c r="C42" s="39" t="str">
        <f>'CELKOVE PORADIE DVRL 2025'!C43</f>
        <v>KYSEĽ Radovan</v>
      </c>
      <c r="D42" s="45">
        <f>'CELKOVE PORADIE DVRL 2025'!E43</f>
        <v>2018</v>
      </c>
      <c r="E42" s="44" t="str">
        <f>'CELKOVE PORADIE DVRL 2025'!F43</f>
        <v/>
      </c>
      <c r="F42" s="44" t="str">
        <f>'CELKOVE PORADIE DVRL 2025'!G43</f>
        <v>Levoča</v>
      </c>
      <c r="G42" s="50">
        <f>'CELKOVE PORADIE DVRL 2025'!AG43</f>
        <v>128</v>
      </c>
      <c r="H42" s="50">
        <f>'CELKOVE PORADIE DVRL 2025'!AH43</f>
        <v>6</v>
      </c>
      <c r="I42" s="50">
        <f>'CELKOVE PORADIE DVRL 2025'!AI43</f>
        <v>20</v>
      </c>
    </row>
    <row r="43" spans="1:9" x14ac:dyDescent="0.2">
      <c r="A43" s="39">
        <v>4</v>
      </c>
      <c r="B43" s="45" t="str">
        <f>'CELKOVE PORADIE DVRL 2025'!B44</f>
        <v>5143</v>
      </c>
      <c r="C43" s="39" t="str">
        <f>'CELKOVE PORADIE DVRL 2025'!C44</f>
        <v>NOVOTNÝ Dávid</v>
      </c>
      <c r="D43" s="45">
        <f>'CELKOVE PORADIE DVRL 2025'!E44</f>
        <v>2017</v>
      </c>
      <c r="E43" s="44" t="str">
        <f>'CELKOVE PORADIE DVRL 2025'!F44</f>
        <v>CK Slovenský raj Spišské Tomášovce</v>
      </c>
      <c r="F43" s="44" t="str">
        <f>'CELKOVE PORADIE DVRL 2025'!G44</f>
        <v>Spišské Tomášovce</v>
      </c>
      <c r="G43" s="50">
        <f>'CELKOVE PORADIE DVRL 2025'!AG44</f>
        <v>99</v>
      </c>
      <c r="H43" s="50">
        <f>'CELKOVE PORADIE DVRL 2025'!AH44</f>
        <v>5</v>
      </c>
      <c r="I43" s="50">
        <f>'CELKOVE PORADIE DVRL 2025'!AI44</f>
        <v>21</v>
      </c>
    </row>
    <row r="44" spans="1:9" x14ac:dyDescent="0.2">
      <c r="A44" s="39">
        <v>5</v>
      </c>
      <c r="B44" s="45" t="str">
        <f>'CELKOVE PORADIE DVRL 2025'!B45</f>
        <v>5749</v>
      </c>
      <c r="C44" s="39" t="str">
        <f>'CELKOVE PORADIE DVRL 2025'!C45</f>
        <v>FRANKOVIČ Jonáš</v>
      </c>
      <c r="D44" s="45">
        <f>'CELKOVE PORADIE DVRL 2025'!E45</f>
        <v>2018</v>
      </c>
      <c r="E44" s="44" t="str">
        <f>'CELKOVE PORADIE DVRL 2025'!F45</f>
        <v>CKM Poprad</v>
      </c>
      <c r="F44" s="44" t="str">
        <f>'CELKOVE PORADIE DVRL 2025'!G45</f>
        <v>Poprad</v>
      </c>
      <c r="G44" s="50">
        <f>'CELKOVE PORADIE DVRL 2025'!AG45</f>
        <v>86</v>
      </c>
      <c r="H44" s="50">
        <f>'CELKOVE PORADIE DVRL 2025'!AH45</f>
        <v>5</v>
      </c>
      <c r="I44" s="50">
        <f>'CELKOVE PORADIE DVRL 2025'!AI45</f>
        <v>27</v>
      </c>
    </row>
    <row r="45" spans="1:9" x14ac:dyDescent="0.2">
      <c r="A45" s="39">
        <v>6</v>
      </c>
      <c r="B45" s="45">
        <f>'CELKOVE PORADIE DVRL 2025'!B46</f>
        <v>5466</v>
      </c>
      <c r="C45" s="39" t="str">
        <f>'CELKOVE PORADIE DVRL 2025'!C46</f>
        <v>ČIŽMÁRIK Adam</v>
      </c>
      <c r="D45" s="45">
        <f>'CELKOVE PORADIE DVRL 2025'!E46</f>
        <v>2017</v>
      </c>
      <c r="E45" s="44" t="str">
        <f>'CELKOVE PORADIE DVRL 2025'!F46</f>
        <v/>
      </c>
      <c r="F45" s="44" t="str">
        <f>'CELKOVE PORADIE DVRL 2025'!G46</f>
        <v>Olcnava</v>
      </c>
      <c r="G45" s="50">
        <f>'CELKOVE PORADIE DVRL 2025'!AG46</f>
        <v>72</v>
      </c>
      <c r="H45" s="50">
        <f>'CELKOVE PORADIE DVRL 2025'!AH46</f>
        <v>4</v>
      </c>
      <c r="I45" s="50">
        <f>'CELKOVE PORADIE DVRL 2025'!AI46</f>
        <v>20</v>
      </c>
    </row>
    <row r="46" spans="1:9" x14ac:dyDescent="0.2">
      <c r="A46" s="39">
        <v>7</v>
      </c>
      <c r="B46" s="45">
        <f>'CELKOVE PORADIE DVRL 2025'!B47</f>
        <v>5271</v>
      </c>
      <c r="C46" s="39" t="str">
        <f>'CELKOVE PORADIE DVRL 2025'!C47</f>
        <v>FIFFIK Denis</v>
      </c>
      <c r="D46" s="45">
        <f>'CELKOVE PORADIE DVRL 2025'!E47</f>
        <v>2017</v>
      </c>
      <c r="E46" s="44" t="str">
        <f>'CELKOVE PORADIE DVRL 2025'!F47</f>
        <v>CK Slovenský raj Spišské Tomášovce</v>
      </c>
      <c r="F46" s="44" t="str">
        <f>'CELKOVE PORADIE DVRL 2025'!G47</f>
        <v>Spišské Tomášovce</v>
      </c>
      <c r="G46" s="50">
        <f>'CELKOVE PORADIE DVRL 2025'!AG47</f>
        <v>64</v>
      </c>
      <c r="H46" s="50">
        <f>'CELKOVE PORADIE DVRL 2025'!AH47</f>
        <v>4</v>
      </c>
      <c r="I46" s="50">
        <f>'CELKOVE PORADIE DVRL 2025'!AI47</f>
        <v>24</v>
      </c>
    </row>
    <row r="47" spans="1:9" x14ac:dyDescent="0.2">
      <c r="A47" s="39">
        <v>8</v>
      </c>
      <c r="B47" s="45" t="str">
        <f>'CELKOVE PORADIE DVRL 2025'!B48</f>
        <v>5941</v>
      </c>
      <c r="C47" s="39" t="str">
        <f>'CELKOVE PORADIE DVRL 2025'!C48</f>
        <v>JURKO Dávid</v>
      </c>
      <c r="D47" s="45">
        <f>'CELKOVE PORADIE DVRL 2025'!E48</f>
        <v>2018</v>
      </c>
      <c r="E47" s="44" t="str">
        <f>'CELKOVE PORADIE DVRL 2025'!F48</f>
        <v/>
      </c>
      <c r="F47" s="44" t="str">
        <f>'CELKOVE PORADIE DVRL 2025'!G48</f>
        <v>Sabinov</v>
      </c>
      <c r="G47" s="50">
        <f>'CELKOVE PORADIE DVRL 2025'!AG48</f>
        <v>62</v>
      </c>
      <c r="H47" s="50">
        <f>'CELKOVE PORADIE DVRL 2025'!AH48</f>
        <v>5</v>
      </c>
      <c r="I47" s="50">
        <f>'CELKOVE PORADIE DVRL 2025'!AI48</f>
        <v>39</v>
      </c>
    </row>
    <row r="48" spans="1:9" x14ac:dyDescent="0.2">
      <c r="A48" s="39">
        <v>9</v>
      </c>
      <c r="B48" s="45">
        <f>'CELKOVE PORADIE DVRL 2025'!B49</f>
        <v>5739</v>
      </c>
      <c r="C48" s="39" t="str">
        <f>'CELKOVE PORADIE DVRL 2025'!C49</f>
        <v>KIŠÁK Tobias</v>
      </c>
      <c r="D48" s="45">
        <f>'CELKOVE PORADIE DVRL 2025'!E49</f>
        <v>2018</v>
      </c>
      <c r="E48" s="44">
        <f>'CELKOVE PORADIE DVRL 2025'!F49</f>
        <v>0</v>
      </c>
      <c r="F48" s="44" t="str">
        <f>'CELKOVE PORADIE DVRL 2025'!G49</f>
        <v>Košice</v>
      </c>
      <c r="G48" s="50">
        <f>'CELKOVE PORADIE DVRL 2025'!AG49</f>
        <v>56</v>
      </c>
      <c r="H48" s="50">
        <f>'CELKOVE PORADIE DVRL 2025'!AH49</f>
        <v>4</v>
      </c>
      <c r="I48" s="50">
        <f>'CELKOVE PORADIE DVRL 2025'!AI49</f>
        <v>28</v>
      </c>
    </row>
    <row r="49" spans="1:9" x14ac:dyDescent="0.2">
      <c r="A49" s="39">
        <v>10</v>
      </c>
      <c r="B49" s="45">
        <f>'CELKOVE PORADIE DVRL 2025'!B50</f>
        <v>5848</v>
      </c>
      <c r="C49" s="39" t="str">
        <f>'CELKOVE PORADIE DVRL 2025'!C50</f>
        <v>NIKO Jozef</v>
      </c>
      <c r="D49" s="45">
        <f>'CELKOVE PORADIE DVRL 2025'!E50</f>
        <v>2017</v>
      </c>
      <c r="E49" s="44">
        <f>'CELKOVE PORADIE DVRL 2025'!F50</f>
        <v>0</v>
      </c>
      <c r="F49" s="44" t="str">
        <f>'CELKOVE PORADIE DVRL 2025'!G50</f>
        <v>Svit</v>
      </c>
      <c r="G49" s="50">
        <f>'CELKOVE PORADIE DVRL 2025'!AG50</f>
        <v>42</v>
      </c>
      <c r="H49" s="50">
        <f>'CELKOVE PORADIE DVRL 2025'!AH50</f>
        <v>3</v>
      </c>
      <c r="I49" s="50">
        <f>'CELKOVE PORADIE DVRL 2025'!AI50</f>
        <v>21</v>
      </c>
    </row>
    <row r="50" spans="1:9" x14ac:dyDescent="0.2">
      <c r="A50" s="39">
        <v>11</v>
      </c>
      <c r="B50" s="45" t="str">
        <f>'CELKOVE PORADIE DVRL 2025'!B51</f>
        <v>5732</v>
      </c>
      <c r="C50" s="39" t="str">
        <f>'CELKOVE PORADIE DVRL 2025'!C51</f>
        <v>SMOLKA Sebastian</v>
      </c>
      <c r="D50" s="45">
        <f>'CELKOVE PORADIE DVRL 2025'!E51</f>
        <v>2018</v>
      </c>
      <c r="E50" s="44" t="str">
        <f>'CELKOVE PORADIE DVRL 2025'!F51</f>
        <v>MŠ Štvorlístok Bukovec</v>
      </c>
      <c r="F50" s="44" t="str">
        <f>'CELKOVE PORADIE DVRL 2025'!G51</f>
        <v>Bukovec</v>
      </c>
      <c r="G50" s="50">
        <f>'CELKOVE PORADIE DVRL 2025'!AG51</f>
        <v>38</v>
      </c>
      <c r="H50" s="50">
        <f>'CELKOVE PORADIE DVRL 2025'!AH51</f>
        <v>4</v>
      </c>
      <c r="I50" s="50">
        <f>'CELKOVE PORADIE DVRL 2025'!AI51</f>
        <v>37</v>
      </c>
    </row>
    <row r="51" spans="1:9" x14ac:dyDescent="0.2">
      <c r="A51" s="39">
        <v>12</v>
      </c>
      <c r="B51" s="45" t="str">
        <f>'CELKOVE PORADIE DVRL 2025'!B52</f>
        <v>5740</v>
      </c>
      <c r="C51" s="39" t="str">
        <f>'CELKOVE PORADIE DVRL 2025'!C52</f>
        <v>LITVIN Levon</v>
      </c>
      <c r="D51" s="45">
        <f>'CELKOVE PORADIE DVRL 2025'!E52</f>
        <v>2018</v>
      </c>
      <c r="E51" s="44" t="str">
        <f>'CELKOVE PORADIE DVRL 2025'!F52</f>
        <v/>
      </c>
      <c r="F51" s="44" t="str">
        <f>'CELKOVE PORADIE DVRL 2025'!G52</f>
        <v>Šarišské Sokolovce</v>
      </c>
      <c r="G51" s="50">
        <f>'CELKOVE PORADIE DVRL 2025'!AG52</f>
        <v>38</v>
      </c>
      <c r="H51" s="50">
        <f>'CELKOVE PORADIE DVRL 2025'!AH52</f>
        <v>3</v>
      </c>
      <c r="I51" s="50">
        <f>'CELKOVE PORADIE DVRL 2025'!AI52</f>
        <v>23</v>
      </c>
    </row>
    <row r="52" spans="1:9" x14ac:dyDescent="0.2">
      <c r="A52" s="39">
        <v>13</v>
      </c>
      <c r="B52" s="45" t="str">
        <f>'CELKOVE PORADIE DVRL 2025'!B53</f>
        <v>5055</v>
      </c>
      <c r="C52" s="39" t="str">
        <f>'CELKOVE PORADIE DVRL 2025'!C53</f>
        <v>ŠARNIK Jakub</v>
      </c>
      <c r="D52" s="45">
        <f>'CELKOVE PORADIE DVRL 2025'!E53</f>
        <v>2017</v>
      </c>
      <c r="E52" s="44" t="str">
        <f>'CELKOVE PORADIE DVRL 2025'!F53</f>
        <v>ZŠ s MŠ Pod Papierňou 16A,Bardejov</v>
      </c>
      <c r="F52" s="44" t="str">
        <f>'CELKOVE PORADIE DVRL 2025'!G53</f>
        <v>Bardejov</v>
      </c>
      <c r="G52" s="50">
        <f>'CELKOVE PORADIE DVRL 2025'!AG53</f>
        <v>25</v>
      </c>
      <c r="H52" s="50">
        <f>'CELKOVE PORADIE DVRL 2025'!AH53</f>
        <v>1</v>
      </c>
      <c r="I52" s="50">
        <f>'CELKOVE PORADIE DVRL 2025'!AI53</f>
        <v>2</v>
      </c>
    </row>
    <row r="53" spans="1:9" x14ac:dyDescent="0.2">
      <c r="A53" s="39">
        <v>14</v>
      </c>
      <c r="B53" s="45" t="str">
        <f>'CELKOVE PORADIE DVRL 2025'!B54</f>
        <v>5903</v>
      </c>
      <c r="C53" s="39" t="str">
        <f>'CELKOVE PORADIE DVRL 2025'!C54</f>
        <v>FILA Štefan</v>
      </c>
      <c r="D53" s="45">
        <f>'CELKOVE PORADIE DVRL 2025'!E54</f>
        <v>2018</v>
      </c>
      <c r="E53" s="44" t="str">
        <f>'CELKOVE PORADIE DVRL 2025'!F54</f>
        <v/>
      </c>
      <c r="F53" s="44" t="str">
        <f>'CELKOVE PORADIE DVRL 2025'!G54</f>
        <v>Beniakovce</v>
      </c>
      <c r="G53" s="50">
        <f>'CELKOVE PORADIE DVRL 2025'!AG54</f>
        <v>23</v>
      </c>
      <c r="H53" s="50">
        <f>'CELKOVE PORADIE DVRL 2025'!AH54</f>
        <v>3</v>
      </c>
      <c r="I53" s="50">
        <f>'CELKOVE PORADIE DVRL 2025'!AI54</f>
        <v>31</v>
      </c>
    </row>
    <row r="54" spans="1:9" x14ac:dyDescent="0.2">
      <c r="A54" s="39">
        <v>15</v>
      </c>
      <c r="B54" s="45">
        <f>'CELKOVE PORADIE DVRL 2025'!B55</f>
        <v>6067</v>
      </c>
      <c r="C54" s="39" t="str">
        <f>'CELKOVE PORADIE DVRL 2025'!C55</f>
        <v>MEDVEĎ Lukáš</v>
      </c>
      <c r="D54" s="45">
        <f>'CELKOVE PORADIE DVRL 2025'!E55</f>
        <v>2018</v>
      </c>
      <c r="E54" s="44">
        <f>'CELKOVE PORADIE DVRL 2025'!F55</f>
        <v>0</v>
      </c>
      <c r="F54" s="44" t="str">
        <f>'CELKOVE PORADIE DVRL 2025'!G55</f>
        <v>Likavka</v>
      </c>
      <c r="G54" s="50">
        <f>'CELKOVE PORADIE DVRL 2025'!AG55</f>
        <v>16</v>
      </c>
      <c r="H54" s="50">
        <f>'CELKOVE PORADIE DVRL 2025'!AH55</f>
        <v>1</v>
      </c>
      <c r="I54" s="50">
        <f>'CELKOVE PORADIE DVRL 2025'!AI55</f>
        <v>6</v>
      </c>
    </row>
    <row r="55" spans="1:9" x14ac:dyDescent="0.2">
      <c r="A55" s="39">
        <v>16</v>
      </c>
      <c r="B55" s="45">
        <f>'CELKOVE PORADIE DVRL 2025'!B56</f>
        <v>6098</v>
      </c>
      <c r="C55" s="39" t="str">
        <f>'CELKOVE PORADIE DVRL 2025'!C56</f>
        <v>ČAPISTRÁK Jakub</v>
      </c>
      <c r="D55" s="45">
        <f>'CELKOVE PORADIE DVRL 2025'!E56</f>
        <v>2017</v>
      </c>
      <c r="E55" s="44">
        <f>'CELKOVE PORADIE DVRL 2025'!F56</f>
        <v>0</v>
      </c>
      <c r="F55" s="44" t="str">
        <f>'CELKOVE PORADIE DVRL 2025'!G56</f>
        <v>Sabinov</v>
      </c>
      <c r="G55" s="50">
        <f>'CELKOVE PORADIE DVRL 2025'!AG56</f>
        <v>16</v>
      </c>
      <c r="H55" s="50">
        <f>'CELKOVE PORADIE DVRL 2025'!AH56</f>
        <v>1</v>
      </c>
      <c r="I55" s="50">
        <f>'CELKOVE PORADIE DVRL 2025'!AI56</f>
        <v>6</v>
      </c>
    </row>
    <row r="56" spans="1:9" x14ac:dyDescent="0.2">
      <c r="A56" s="39">
        <v>17</v>
      </c>
      <c r="B56" s="45">
        <f>'CELKOVE PORADIE DVRL 2025'!B57</f>
        <v>6053</v>
      </c>
      <c r="C56" s="39" t="str">
        <f>'CELKOVE PORADIE DVRL 2025'!C57</f>
        <v>OLAH Samuel</v>
      </c>
      <c r="D56" s="45">
        <f>'CELKOVE PORADIE DVRL 2025'!E57</f>
        <v>2018</v>
      </c>
      <c r="E56" s="44" t="str">
        <f>'CELKOVE PORADIE DVRL 2025'!F57</f>
        <v>PROefect Košice</v>
      </c>
      <c r="F56" s="44" t="str">
        <f>'CELKOVE PORADIE DVRL 2025'!G57</f>
        <v>Košice</v>
      </c>
      <c r="G56" s="50">
        <f>'CELKOVE PORADIE DVRL 2025'!AG57</f>
        <v>14</v>
      </c>
      <c r="H56" s="50">
        <f>'CELKOVE PORADIE DVRL 2025'!AH57</f>
        <v>2</v>
      </c>
      <c r="I56" s="50">
        <f>'CELKOVE PORADIE DVRL 2025'!AI57</f>
        <v>21</v>
      </c>
    </row>
    <row r="57" spans="1:9" x14ac:dyDescent="0.2">
      <c r="A57" s="39">
        <v>18</v>
      </c>
      <c r="B57" s="45" t="str">
        <f>'CELKOVE PORADIE DVRL 2025'!B58</f>
        <v>5748</v>
      </c>
      <c r="C57" s="39" t="str">
        <f>'CELKOVE PORADIE DVRL 2025'!C58</f>
        <v>SLIVA Oliver</v>
      </c>
      <c r="D57" s="45">
        <f>'CELKOVE PORADIE DVRL 2025'!E58</f>
        <v>2018</v>
      </c>
      <c r="E57" s="44" t="str">
        <f>'CELKOVE PORADIE DVRL 2025'!F58</f>
        <v>CK Slovenský raj Spišské Tomášovce</v>
      </c>
      <c r="F57" s="44" t="str">
        <f>'CELKOVE PORADIE DVRL 2025'!G58</f>
        <v>Spišská Nová Ves</v>
      </c>
      <c r="G57" s="50">
        <f>'CELKOVE PORADIE DVRL 2025'!AG58</f>
        <v>14</v>
      </c>
      <c r="H57" s="50">
        <f>'CELKOVE PORADIE DVRL 2025'!AH58</f>
        <v>1</v>
      </c>
      <c r="I57" s="50">
        <f>'CELKOVE PORADIE DVRL 2025'!AI58</f>
        <v>7</v>
      </c>
    </row>
    <row r="58" spans="1:9" x14ac:dyDescent="0.2">
      <c r="A58" s="39">
        <v>19</v>
      </c>
      <c r="B58" s="45">
        <f>'CELKOVE PORADIE DVRL 2025'!B59</f>
        <v>6099</v>
      </c>
      <c r="C58" s="39" t="str">
        <f>'CELKOVE PORADIE DVRL 2025'!C59</f>
        <v>ČAPISTRÁK Lukáš</v>
      </c>
      <c r="D58" s="45">
        <f>'CELKOVE PORADIE DVRL 2025'!E59</f>
        <v>2017</v>
      </c>
      <c r="E58" s="44">
        <f>'CELKOVE PORADIE DVRL 2025'!F59</f>
        <v>0</v>
      </c>
      <c r="F58" s="44" t="str">
        <f>'CELKOVE PORADIE DVRL 2025'!G59</f>
        <v>Sabinov</v>
      </c>
      <c r="G58" s="50">
        <f>'CELKOVE PORADIE DVRL 2025'!AG59</f>
        <v>14</v>
      </c>
      <c r="H58" s="50">
        <f>'CELKOVE PORADIE DVRL 2025'!AH59</f>
        <v>1</v>
      </c>
      <c r="I58" s="50">
        <f>'CELKOVE PORADIE DVRL 2025'!AI59</f>
        <v>7</v>
      </c>
    </row>
    <row r="59" spans="1:9" x14ac:dyDescent="0.2">
      <c r="A59" s="39">
        <v>20</v>
      </c>
      <c r="B59" s="45">
        <f>'CELKOVE PORADIE DVRL 2025'!B60</f>
        <v>6061</v>
      </c>
      <c r="C59" s="39" t="str">
        <f>'CELKOVE PORADIE DVRL 2025'!C60</f>
        <v>TURZÁK Filip</v>
      </c>
      <c r="D59" s="45">
        <f>'CELKOVE PORADIE DVRL 2025'!E60</f>
        <v>2017</v>
      </c>
      <c r="E59" s="44">
        <f>'CELKOVE PORADIE DVRL 2025'!F60</f>
        <v>0</v>
      </c>
      <c r="F59" s="44" t="str">
        <f>'CELKOVE PORADIE DVRL 2025'!G60</f>
        <v>Poprad</v>
      </c>
      <c r="G59" s="50">
        <f>'CELKOVE PORADIE DVRL 2025'!AG60</f>
        <v>12</v>
      </c>
      <c r="H59" s="50">
        <f>'CELKOVE PORADIE DVRL 2025'!AH60</f>
        <v>1</v>
      </c>
      <c r="I59" s="50">
        <f>'CELKOVE PORADIE DVRL 2025'!AI60</f>
        <v>8</v>
      </c>
    </row>
    <row r="60" spans="1:9" x14ac:dyDescent="0.2">
      <c r="A60" s="39">
        <v>21</v>
      </c>
      <c r="B60" s="45">
        <f>'CELKOVE PORADIE DVRL 2025'!B61</f>
        <v>5742</v>
      </c>
      <c r="C60" s="39" t="str">
        <f>'CELKOVE PORADIE DVRL 2025'!C61</f>
        <v>DZUGAS Zachariáš</v>
      </c>
      <c r="D60" s="45">
        <f>'CELKOVE PORADIE DVRL 2025'!E61</f>
        <v>2017</v>
      </c>
      <c r="E60" s="44">
        <f>'CELKOVE PORADIE DVRL 2025'!F61</f>
        <v>0</v>
      </c>
      <c r="F60" s="44" t="str">
        <f>'CELKOVE PORADIE DVRL 2025'!G61</f>
        <v>Prešov</v>
      </c>
      <c r="G60" s="50">
        <f>'CELKOVE PORADIE DVRL 2025'!AG61</f>
        <v>10</v>
      </c>
      <c r="H60" s="50">
        <f>'CELKOVE PORADIE DVRL 2025'!AH61</f>
        <v>1</v>
      </c>
      <c r="I60" s="50">
        <f>'CELKOVE PORADIE DVRL 2025'!AI61</f>
        <v>9</v>
      </c>
    </row>
    <row r="61" spans="1:9" x14ac:dyDescent="0.2">
      <c r="A61" s="39">
        <v>22</v>
      </c>
      <c r="B61" s="45">
        <f>'CELKOVE PORADIE DVRL 2025'!B62</f>
        <v>5730</v>
      </c>
      <c r="C61" s="39" t="str">
        <f>'CELKOVE PORADIE DVRL 2025'!C62</f>
        <v>OKRUHĽANSKÝ Filip</v>
      </c>
      <c r="D61" s="45">
        <f>'CELKOVE PORADIE DVRL 2025'!E62</f>
        <v>2017</v>
      </c>
      <c r="E61" s="44">
        <f>'CELKOVE PORADIE DVRL 2025'!F62</f>
        <v>0</v>
      </c>
      <c r="F61" s="44" t="str">
        <f>'CELKOVE PORADIE DVRL 2025'!G62</f>
        <v>Uzovské Pekľany</v>
      </c>
      <c r="G61" s="50">
        <f>'CELKOVE PORADIE DVRL 2025'!AG62</f>
        <v>8</v>
      </c>
      <c r="H61" s="50">
        <f>'CELKOVE PORADIE DVRL 2025'!AH62</f>
        <v>1</v>
      </c>
      <c r="I61" s="50">
        <f>'CELKOVE PORADIE DVRL 2025'!AI62</f>
        <v>10</v>
      </c>
    </row>
    <row r="62" spans="1:9" x14ac:dyDescent="0.2">
      <c r="A62" s="39">
        <v>23</v>
      </c>
      <c r="B62" s="45">
        <f>'CELKOVE PORADIE DVRL 2025'!B63</f>
        <v>6095</v>
      </c>
      <c r="C62" s="39" t="str">
        <f>'CELKOVE PORADIE DVRL 2025'!C63</f>
        <v>KRAJŇÁK Daniel</v>
      </c>
      <c r="D62" s="45">
        <f>'CELKOVE PORADIE DVRL 2025'!E63</f>
        <v>2017</v>
      </c>
      <c r="E62" s="44" t="str">
        <f>'CELKOVE PORADIE DVRL 2025'!F63</f>
        <v>Cyklo Čajka Racing</v>
      </c>
      <c r="F62" s="44" t="str">
        <f>'CELKOVE PORADIE DVRL 2025'!G63</f>
        <v>Prešov</v>
      </c>
      <c r="G62" s="50">
        <f>'CELKOVE PORADIE DVRL 2025'!AG63</f>
        <v>8</v>
      </c>
      <c r="H62" s="50">
        <f>'CELKOVE PORADIE DVRL 2025'!AH63</f>
        <v>1</v>
      </c>
      <c r="I62" s="50">
        <f>'CELKOVE PORADIE DVRL 2025'!AI63</f>
        <v>10</v>
      </c>
    </row>
    <row r="63" spans="1:9" x14ac:dyDescent="0.2">
      <c r="A63" s="39">
        <v>24</v>
      </c>
      <c r="B63" s="45">
        <f>'CELKOVE PORADIE DVRL 2025'!B66</f>
        <v>6063</v>
      </c>
      <c r="C63" s="39" t="str">
        <f>'CELKOVE PORADIE DVRL 2025'!C66</f>
        <v>ŠTOFAŇÁK Neitus</v>
      </c>
      <c r="D63" s="45">
        <f>'CELKOVE PORADIE DVRL 2025'!E66</f>
        <v>2018</v>
      </c>
      <c r="E63" s="44">
        <f>'CELKOVE PORADIE DVRL 2025'!F66</f>
        <v>0</v>
      </c>
      <c r="F63" s="44">
        <f>'CELKOVE PORADIE DVRL 2025'!G66</f>
        <v>0</v>
      </c>
      <c r="G63" s="50">
        <f>'CELKOVE PORADIE DVRL 2025'!AG66</f>
        <v>5</v>
      </c>
      <c r="H63" s="50">
        <f>'CELKOVE PORADIE DVRL 2025'!AH66</f>
        <v>1</v>
      </c>
      <c r="I63" s="50">
        <f>'CELKOVE PORADIE DVRL 2025'!AI66</f>
        <v>12</v>
      </c>
    </row>
    <row r="64" spans="1:9" x14ac:dyDescent="0.2">
      <c r="A64" s="39">
        <v>25</v>
      </c>
      <c r="B64" s="45">
        <f>'CELKOVE PORADIE DVRL 2025'!B67</f>
        <v>6086</v>
      </c>
      <c r="C64" s="39" t="str">
        <f>'CELKOVE PORADIE DVRL 2025'!C67</f>
        <v>ŠUFLITA Richard</v>
      </c>
      <c r="D64" s="45">
        <f>'CELKOVE PORADIE DVRL 2025'!E67</f>
        <v>2017</v>
      </c>
      <c r="E64" s="44">
        <f>'CELKOVE PORADIE DVRL 2025'!F67</f>
        <v>0</v>
      </c>
      <c r="F64" s="44" t="str">
        <f>'CELKOVE PORADIE DVRL 2025'!G67</f>
        <v>Vranov nad Topľou</v>
      </c>
      <c r="G64" s="50">
        <f>'CELKOVE PORADIE DVRL 2025'!AG67</f>
        <v>4</v>
      </c>
      <c r="H64" s="50">
        <f>'CELKOVE PORADIE DVRL 2025'!AH67</f>
        <v>1</v>
      </c>
      <c r="I64" s="50">
        <f>'CELKOVE PORADIE DVRL 2025'!AI67</f>
        <v>13</v>
      </c>
    </row>
    <row r="65" spans="1:9" x14ac:dyDescent="0.2">
      <c r="G65" s="49"/>
      <c r="H65" s="49"/>
      <c r="I65" s="49"/>
    </row>
    <row r="66" spans="1:9" x14ac:dyDescent="0.2">
      <c r="A66" s="323" t="str">
        <f>'CELKOVE PORADIE DVRL 2025'!A71</f>
        <v>MILI  dievčatá (2017-2018)</v>
      </c>
      <c r="B66" s="323"/>
      <c r="C66" s="323"/>
      <c r="D66" s="323"/>
      <c r="G66" s="49"/>
      <c r="H66" s="49"/>
      <c r="I66" s="49"/>
    </row>
    <row r="67" spans="1:9" x14ac:dyDescent="0.2">
      <c r="A67" s="324" t="s">
        <v>0</v>
      </c>
      <c r="B67" s="321" t="s">
        <v>1</v>
      </c>
      <c r="C67" s="324" t="s">
        <v>2</v>
      </c>
      <c r="D67" s="321" t="s">
        <v>3</v>
      </c>
      <c r="E67" s="321" t="s">
        <v>5</v>
      </c>
      <c r="F67" s="321" t="s">
        <v>6</v>
      </c>
      <c r="G67" s="322" t="s">
        <v>153</v>
      </c>
      <c r="H67" s="322" t="s">
        <v>155</v>
      </c>
      <c r="I67" s="322" t="s">
        <v>154</v>
      </c>
    </row>
    <row r="68" spans="1:9" x14ac:dyDescent="0.2">
      <c r="A68" s="324"/>
      <c r="B68" s="321"/>
      <c r="C68" s="324"/>
      <c r="D68" s="321"/>
      <c r="E68" s="321"/>
      <c r="F68" s="321"/>
      <c r="G68" s="322"/>
      <c r="H68" s="322"/>
      <c r="I68" s="322"/>
    </row>
    <row r="69" spans="1:9" x14ac:dyDescent="0.2">
      <c r="A69" s="39">
        <v>1</v>
      </c>
      <c r="B69" s="45">
        <f>'CELKOVE PORADIE DVRL 2025'!B72</f>
        <v>5757</v>
      </c>
      <c r="C69" s="39" t="str">
        <f>'CELKOVE PORADIE DVRL 2025'!C72</f>
        <v>ŠIŠKOVÁ Katarína</v>
      </c>
      <c r="D69" s="45">
        <f>'CELKOVE PORADIE DVRL 2025'!E72</f>
        <v>2018</v>
      </c>
      <c r="E69" s="44">
        <f>'CELKOVE PORADIE DVRL 2025'!F72</f>
        <v>0</v>
      </c>
      <c r="F69" s="44" t="str">
        <f>'CELKOVE PORADIE DVRL 2025'!G72</f>
        <v>Košice</v>
      </c>
      <c r="G69" s="50">
        <f>'CELKOVE PORADIE DVRL 2025'!AG72</f>
        <v>167</v>
      </c>
      <c r="H69" s="50">
        <f>'CELKOVE PORADIE DVRL 2025'!AH72</f>
        <v>6</v>
      </c>
      <c r="I69" s="50">
        <f>'CELKOVE PORADIE DVRL 2025'!AI72</f>
        <v>9</v>
      </c>
    </row>
    <row r="70" spans="1:9" x14ac:dyDescent="0.2">
      <c r="A70" s="39">
        <v>2</v>
      </c>
      <c r="B70" s="45">
        <f>'CELKOVE PORADIE DVRL 2025'!B73</f>
        <v>5553</v>
      </c>
      <c r="C70" s="39" t="str">
        <f>'CELKOVE PORADIE DVRL 2025'!C73</f>
        <v>GORECKÁ Stela</v>
      </c>
      <c r="D70" s="45">
        <f>'CELKOVE PORADIE DVRL 2025'!E73</f>
        <v>2017</v>
      </c>
      <c r="E70" s="44">
        <f>'CELKOVE PORADIE DVRL 2025'!F73</f>
        <v>0</v>
      </c>
      <c r="F70" s="44" t="str">
        <f>'CELKOVE PORADIE DVRL 2025'!G73</f>
        <v>Kežmarok</v>
      </c>
      <c r="G70" s="50">
        <f>'CELKOVE PORADIE DVRL 2025'!AG73</f>
        <v>160</v>
      </c>
      <c r="H70" s="50">
        <f>'CELKOVE PORADIE DVRL 2025'!AH73</f>
        <v>7</v>
      </c>
      <c r="I70" s="50">
        <f>'CELKOVE PORADIE DVRL 2025'!AI73</f>
        <v>20</v>
      </c>
    </row>
    <row r="71" spans="1:9" x14ac:dyDescent="0.2">
      <c r="A71" s="39">
        <v>3</v>
      </c>
      <c r="B71" s="45" t="str">
        <f>'CELKOVE PORADIE DVRL 2025'!B74</f>
        <v>5494</v>
      </c>
      <c r="C71" s="39" t="str">
        <f>'CELKOVE PORADIE DVRL 2025'!C74</f>
        <v>JANNOVÁ Katarína</v>
      </c>
      <c r="D71" s="45">
        <f>'CELKOVE PORADIE DVRL 2025'!E74</f>
        <v>2017</v>
      </c>
      <c r="E71" s="44" t="str">
        <f>'CELKOVE PORADIE DVRL 2025'!F74</f>
        <v>CKM Poprad</v>
      </c>
      <c r="F71" s="44" t="str">
        <f>'CELKOVE PORADIE DVRL 2025'!G74</f>
        <v>Hrabušice</v>
      </c>
      <c r="G71" s="50">
        <f>'CELKOVE PORADIE DVRL 2025'!AG74</f>
        <v>90</v>
      </c>
      <c r="H71" s="50">
        <f>'CELKOVE PORADIE DVRL 2025'!AH74</f>
        <v>3</v>
      </c>
      <c r="I71" s="50">
        <f>'CELKOVE PORADIE DVRL 2025'!AI74</f>
        <v>3</v>
      </c>
    </row>
    <row r="72" spans="1:9" x14ac:dyDescent="0.2">
      <c r="A72" s="39">
        <v>4</v>
      </c>
      <c r="B72" s="45">
        <f>'CELKOVE PORADIE DVRL 2025'!B75</f>
        <v>6035</v>
      </c>
      <c r="C72" s="39" t="str">
        <f>'CELKOVE PORADIE DVRL 2025'!C75</f>
        <v>GAJDOŠOVÁ Nina</v>
      </c>
      <c r="D72" s="45">
        <f>'CELKOVE PORADIE DVRL 2025'!E75</f>
        <v>2018</v>
      </c>
      <c r="E72" s="44">
        <f>'CELKOVE PORADIE DVRL 2025'!F75</f>
        <v>0</v>
      </c>
      <c r="F72" s="44" t="str">
        <f>'CELKOVE PORADIE DVRL 2025'!G75</f>
        <v>Košice</v>
      </c>
      <c r="G72" s="50">
        <f>'CELKOVE PORADIE DVRL 2025'!AG75</f>
        <v>69</v>
      </c>
      <c r="H72" s="50">
        <f>'CELKOVE PORADIE DVRL 2025'!AH75</f>
        <v>3</v>
      </c>
      <c r="I72" s="50">
        <f>'CELKOVE PORADIE DVRL 2025'!AI75</f>
        <v>8</v>
      </c>
    </row>
    <row r="73" spans="1:9" x14ac:dyDescent="0.2">
      <c r="A73" s="39">
        <v>5</v>
      </c>
      <c r="B73" s="45">
        <f>'CELKOVE PORADIE DVRL 2025'!B76</f>
        <v>6046</v>
      </c>
      <c r="C73" s="39" t="str">
        <f>'CELKOVE PORADIE DVRL 2025'!C76</f>
        <v>DEMETER Dorotea</v>
      </c>
      <c r="D73" s="45">
        <f>'CELKOVE PORADIE DVRL 2025'!E76</f>
        <v>2017</v>
      </c>
      <c r="E73" s="44" t="str">
        <f>'CELKOVE PORADIE DVRL 2025'!F76</f>
        <v>PROefect Košice</v>
      </c>
      <c r="F73" s="44" t="str">
        <f>'CELKOVE PORADIE DVRL 2025'!G76</f>
        <v>Košice</v>
      </c>
      <c r="G73" s="50">
        <f>'CELKOVE PORADIE DVRL 2025'!AG76</f>
        <v>45</v>
      </c>
      <c r="H73" s="50">
        <f>'CELKOVE PORADIE DVRL 2025'!AH76</f>
        <v>2</v>
      </c>
      <c r="I73" s="50">
        <f>'CELKOVE PORADIE DVRL 2025'!AI76</f>
        <v>6</v>
      </c>
    </row>
    <row r="74" spans="1:9" x14ac:dyDescent="0.2">
      <c r="A74" s="39">
        <v>6</v>
      </c>
      <c r="B74" s="45">
        <f>'CELKOVE PORADIE DVRL 2025'!B77</f>
        <v>5158</v>
      </c>
      <c r="C74" s="39" t="str">
        <f>'CELKOVE PORADIE DVRL 2025'!C77</f>
        <v>HORVÁTHOVÁ Diana</v>
      </c>
      <c r="D74" s="45">
        <f>'CELKOVE PORADIE DVRL 2025'!E77</f>
        <v>2018</v>
      </c>
      <c r="E74" s="44" t="str">
        <f>'CELKOVE PORADIE DVRL 2025'!F77</f>
        <v>ŠK KOMPAS</v>
      </c>
      <c r="F74" s="44" t="str">
        <f>'CELKOVE PORADIE DVRL 2025'!G77</f>
        <v>Košice</v>
      </c>
      <c r="G74" s="50">
        <f>'CELKOVE PORADIE DVRL 2025'!AG77</f>
        <v>22</v>
      </c>
      <c r="H74" s="50">
        <f>'CELKOVE PORADIE DVRL 2025'!AH77</f>
        <v>1</v>
      </c>
      <c r="I74" s="50">
        <f>'CELKOVE PORADIE DVRL 2025'!AI77</f>
        <v>3</v>
      </c>
    </row>
    <row r="75" spans="1:9" x14ac:dyDescent="0.2">
      <c r="A75" s="39">
        <v>7</v>
      </c>
      <c r="B75" s="45">
        <f>'CELKOVE PORADIE DVRL 2025'!B78</f>
        <v>6043</v>
      </c>
      <c r="C75" s="39" t="str">
        <f>'CELKOVE PORADIE DVRL 2025'!C78</f>
        <v>MICHLÍKOVÁ Blanka</v>
      </c>
      <c r="D75" s="45">
        <f>'CELKOVE PORADIE DVRL 2025'!E78</f>
        <v>2018</v>
      </c>
      <c r="E75" s="44">
        <f>'CELKOVE PORADIE DVRL 2025'!F78</f>
        <v>0</v>
      </c>
      <c r="F75" s="44">
        <f>'CELKOVE PORADIE DVRL 2025'!G78</f>
        <v>0</v>
      </c>
      <c r="G75" s="50">
        <f>'CELKOVE PORADIE DVRL 2025'!AG78</f>
        <v>22</v>
      </c>
      <c r="H75" s="50">
        <f>'CELKOVE PORADIE DVRL 2025'!AH78</f>
        <v>1</v>
      </c>
      <c r="I75" s="50">
        <f>'CELKOVE PORADIE DVRL 2025'!AI78</f>
        <v>3</v>
      </c>
    </row>
    <row r="76" spans="1:9" x14ac:dyDescent="0.2">
      <c r="A76" s="39">
        <v>8</v>
      </c>
      <c r="B76" s="45">
        <f>'CELKOVE PORADIE DVRL 2025'!B80</f>
        <v>6065</v>
      </c>
      <c r="C76" s="39" t="str">
        <f>'CELKOVE PORADIE DVRL 2025'!C80</f>
        <v>ŠTOFAŇÁKOVÁ Alžbeta</v>
      </c>
      <c r="D76" s="45">
        <f>'CELKOVE PORADIE DVRL 2025'!E76</f>
        <v>2017</v>
      </c>
      <c r="E76" s="44">
        <f>'CELKOVE PORADIE DVRL 2025'!F80</f>
        <v>0</v>
      </c>
      <c r="F76" s="44" t="str">
        <f>'CELKOVE PORADIE DVRL 2025'!G76</f>
        <v>Košice</v>
      </c>
      <c r="G76" s="50">
        <f>'CELKOVE PORADIE DVRL 2025'!AG80</f>
        <v>20</v>
      </c>
      <c r="H76" s="50">
        <f>'CELKOVE PORADIE DVRL 2025'!AH80</f>
        <v>1</v>
      </c>
      <c r="I76" s="50">
        <f>'CELKOVE PORADIE DVRL 2025'!AI80</f>
        <v>4</v>
      </c>
    </row>
    <row r="77" spans="1:9" x14ac:dyDescent="0.2">
      <c r="A77" s="39">
        <v>9</v>
      </c>
      <c r="B77" s="45">
        <f>'CELKOVE PORADIE DVRL 2025'!B81</f>
        <v>6039</v>
      </c>
      <c r="C77" s="39" t="str">
        <f>'CELKOVE PORADIE DVRL 2025'!C81</f>
        <v>BRIŽEKOVÁ Nina</v>
      </c>
      <c r="D77" s="45">
        <f>'CELKOVE PORADIE DVRL 2025'!E81</f>
        <v>2017</v>
      </c>
      <c r="E77" s="44">
        <f>'CELKOVE PORADIE DVRL 2025'!F81</f>
        <v>0</v>
      </c>
      <c r="F77" s="44" t="str">
        <f>'CELKOVE PORADIE DVRL 2025'!G81</f>
        <v>Prešov</v>
      </c>
      <c r="G77" s="50">
        <f>'CELKOVE PORADIE DVRL 2025'!AG80</f>
        <v>20</v>
      </c>
      <c r="H77" s="50">
        <f>'CELKOVE PORADIE DVRL 2025'!AH80</f>
        <v>1</v>
      </c>
      <c r="I77" s="50">
        <f>'CELKOVE PORADIE DVRL 2025'!AI80</f>
        <v>4</v>
      </c>
    </row>
    <row r="78" spans="1:9" x14ac:dyDescent="0.2">
      <c r="A78" s="39">
        <v>10</v>
      </c>
      <c r="B78" s="45">
        <f>'CELKOVE PORADIE DVRL 2025'!B82</f>
        <v>6094</v>
      </c>
      <c r="C78" s="39" t="str">
        <f>'CELKOVE PORADIE DVRL 2025'!C82</f>
        <v>HVIZDOŠOVÁ Nela</v>
      </c>
      <c r="D78" s="45">
        <f>'CELKOVE PORADIE DVRL 2025'!E82</f>
        <v>2017</v>
      </c>
      <c r="E78" s="44">
        <f>'CELKOVE PORADIE DVRL 2025'!F82</f>
        <v>0</v>
      </c>
      <c r="F78" s="44" t="str">
        <f>'CELKOVE PORADIE DVRL 2025'!G82</f>
        <v>Šar. Bohdanovce</v>
      </c>
      <c r="G78" s="50">
        <f>'CELKOVE PORADIE DVRL 2025'!AG81</f>
        <v>20</v>
      </c>
      <c r="H78" s="50">
        <f>'CELKOVE PORADIE DVRL 2025'!AH81</f>
        <v>1</v>
      </c>
      <c r="I78" s="50">
        <f>'CELKOVE PORADIE DVRL 2025'!AI81</f>
        <v>4</v>
      </c>
    </row>
    <row r="79" spans="1:9" x14ac:dyDescent="0.2">
      <c r="A79" s="51"/>
      <c r="B79" s="52"/>
      <c r="C79" s="51"/>
      <c r="D79" s="52"/>
      <c r="E79" s="53"/>
      <c r="F79" s="53"/>
      <c r="G79" s="54"/>
      <c r="H79" s="54"/>
      <c r="I79" s="54"/>
    </row>
    <row r="80" spans="1:9" x14ac:dyDescent="0.2">
      <c r="A80" s="325" t="str">
        <f>'CELKOVE PORADIE DVRL 2025'!A87</f>
        <v>MINI chlapci (2015-2016)</v>
      </c>
      <c r="B80" s="326"/>
      <c r="C80" s="326"/>
      <c r="D80" s="327"/>
      <c r="G80" s="49"/>
      <c r="H80" s="49"/>
      <c r="I80" s="49"/>
    </row>
    <row r="81" spans="1:9" x14ac:dyDescent="0.2">
      <c r="A81" s="324" t="s">
        <v>0</v>
      </c>
      <c r="B81" s="321" t="s">
        <v>1</v>
      </c>
      <c r="C81" s="324" t="s">
        <v>2</v>
      </c>
      <c r="D81" s="321" t="s">
        <v>3</v>
      </c>
      <c r="E81" s="321" t="s">
        <v>5</v>
      </c>
      <c r="F81" s="321" t="s">
        <v>6</v>
      </c>
      <c r="G81" s="322" t="s">
        <v>153</v>
      </c>
      <c r="H81" s="322" t="s">
        <v>155</v>
      </c>
      <c r="I81" s="322" t="s">
        <v>154</v>
      </c>
    </row>
    <row r="82" spans="1:9" x14ac:dyDescent="0.2">
      <c r="A82" s="324"/>
      <c r="B82" s="321"/>
      <c r="C82" s="324"/>
      <c r="D82" s="321"/>
      <c r="E82" s="321"/>
      <c r="F82" s="321"/>
      <c r="G82" s="322"/>
      <c r="H82" s="322"/>
      <c r="I82" s="322"/>
    </row>
    <row r="83" spans="1:9" x14ac:dyDescent="0.2">
      <c r="A83" s="39">
        <v>1</v>
      </c>
      <c r="B83" s="45" t="str">
        <f>'CELKOVE PORADIE DVRL 2025'!B88</f>
        <v>5202</v>
      </c>
      <c r="C83" s="39" t="str">
        <f>'CELKOVE PORADIE DVRL 2025'!C88</f>
        <v>KOVÁČ Matias</v>
      </c>
      <c r="D83" s="45">
        <f>'CELKOVE PORADIE DVRL 2025'!E88</f>
        <v>2016</v>
      </c>
      <c r="E83" s="44" t="str">
        <f>'CELKOVE PORADIE DVRL 2025'!F88</f>
        <v>SB  Seňa Bikers</v>
      </c>
      <c r="F83" s="44" t="str">
        <f>'CELKOVE PORADIE DVRL 2025'!G88</f>
        <v>Seňa</v>
      </c>
      <c r="G83" s="50">
        <f>'CELKOVE PORADIE DVRL 2025'!AG88</f>
        <v>175</v>
      </c>
      <c r="H83" s="50">
        <f>'CELKOVE PORADIE DVRL 2025'!AH88</f>
        <v>7</v>
      </c>
      <c r="I83" s="50">
        <f>'CELKOVE PORADIE DVRL 2025'!AI88</f>
        <v>16</v>
      </c>
    </row>
    <row r="84" spans="1:9" x14ac:dyDescent="0.2">
      <c r="A84" s="39">
        <v>2</v>
      </c>
      <c r="B84" s="45" t="str">
        <f>'CELKOVE PORADIE DVRL 2025'!B89</f>
        <v>5784</v>
      </c>
      <c r="C84" s="39" t="str">
        <f>'CELKOVE PORADIE DVRL 2025'!C89</f>
        <v>KYSEĽ Norbert</v>
      </c>
      <c r="D84" s="45">
        <f>'CELKOVE PORADIE DVRL 2025'!E89</f>
        <v>2016</v>
      </c>
      <c r="E84" s="44" t="str">
        <f>'CELKOVE PORADIE DVRL 2025'!F89</f>
        <v/>
      </c>
      <c r="F84" s="44" t="str">
        <f>'CELKOVE PORADIE DVRL 2025'!G89</f>
        <v>Levoča</v>
      </c>
      <c r="G84" s="50">
        <f>'CELKOVE PORADIE DVRL 2025'!AG89</f>
        <v>126</v>
      </c>
      <c r="H84" s="50">
        <f>'CELKOVE PORADIE DVRL 2025'!AH89</f>
        <v>6</v>
      </c>
      <c r="I84" s="50">
        <f>'CELKOVE PORADIE DVRL 2025'!AI89</f>
        <v>22</v>
      </c>
    </row>
    <row r="85" spans="1:9" x14ac:dyDescent="0.2">
      <c r="A85" s="39">
        <v>3</v>
      </c>
      <c r="B85" s="45">
        <f>'CELKOVE PORADIE DVRL 2025'!B90</f>
        <v>5121</v>
      </c>
      <c r="C85" s="39" t="str">
        <f>'CELKOVE PORADIE DVRL 2025'!C90</f>
        <v>DUFALA Dalibor</v>
      </c>
      <c r="D85" s="45">
        <f>'CELKOVE PORADIE DVRL 2025'!E90</f>
        <v>2015</v>
      </c>
      <c r="E85" s="44" t="str">
        <f>'CELKOVE PORADIE DVRL 2025'!F90</f>
        <v>CK MŠK Kežmarok</v>
      </c>
      <c r="F85" s="44" t="str">
        <f>'CELKOVE PORADIE DVRL 2025'!G90</f>
        <v>Kežmarok</v>
      </c>
      <c r="G85" s="50">
        <f>'CELKOVE PORADIE DVRL 2025'!AG90</f>
        <v>123</v>
      </c>
      <c r="H85" s="50">
        <f>'CELKOVE PORADIE DVRL 2025'!AH90</f>
        <v>6</v>
      </c>
      <c r="I85" s="50">
        <f>'CELKOVE PORADIE DVRL 2025'!AI90</f>
        <v>23</v>
      </c>
    </row>
    <row r="86" spans="1:9" x14ac:dyDescent="0.2">
      <c r="A86" s="39">
        <v>4</v>
      </c>
      <c r="B86" s="45" t="str">
        <f>'CELKOVE PORADIE DVRL 2025'!B91</f>
        <v>5263</v>
      </c>
      <c r="C86" s="39" t="str">
        <f>'CELKOVE PORADIE DVRL 2025'!C91</f>
        <v>MULAČ Patrik</v>
      </c>
      <c r="D86" s="45">
        <f>'CELKOVE PORADIE DVRL 2025'!E91</f>
        <v>2016</v>
      </c>
      <c r="E86" s="44" t="str">
        <f>'CELKOVE PORADIE DVRL 2025'!F91</f>
        <v>PROefekt Košice</v>
      </c>
      <c r="F86" s="44" t="str">
        <f>'CELKOVE PORADIE DVRL 2025'!G91</f>
        <v>Košice</v>
      </c>
      <c r="G86" s="50">
        <f>'CELKOVE PORADIE DVRL 2025'!AG91</f>
        <v>118</v>
      </c>
      <c r="H86" s="50">
        <f>'CELKOVE PORADIE DVRL 2025'!AH91</f>
        <v>7</v>
      </c>
      <c r="I86" s="50">
        <f>'CELKOVE PORADIE DVRL 2025'!AI91</f>
        <v>39</v>
      </c>
    </row>
    <row r="87" spans="1:9" x14ac:dyDescent="0.2">
      <c r="A87" s="39">
        <v>5</v>
      </c>
      <c r="B87" s="45" t="str">
        <f>'CELKOVE PORADIE DVRL 2025'!B92</f>
        <v>5491</v>
      </c>
      <c r="C87" s="39" t="str">
        <f>'CELKOVE PORADIE DVRL 2025'!C92</f>
        <v>SAKMÁR Tobias</v>
      </c>
      <c r="D87" s="45">
        <f>'CELKOVE PORADIE DVRL 2025'!E92</f>
        <v>2015</v>
      </c>
      <c r="E87" s="44" t="str">
        <f>'CELKOVE PORADIE DVRL 2025'!F92</f>
        <v>CYKLO SPIŠ Levoča</v>
      </c>
      <c r="F87" s="44" t="str">
        <f>'CELKOVE PORADIE DVRL 2025'!G92</f>
        <v>Spišský Hrhov</v>
      </c>
      <c r="G87" s="50">
        <f>'CELKOVE PORADIE DVRL 2025'!AG92</f>
        <v>92</v>
      </c>
      <c r="H87" s="50">
        <f>'CELKOVE PORADIE DVRL 2025'!AH92</f>
        <v>4</v>
      </c>
      <c r="I87" s="50">
        <f>'CELKOVE PORADIE DVRL 2025'!AI92</f>
        <v>12</v>
      </c>
    </row>
    <row r="88" spans="1:9" x14ac:dyDescent="0.2">
      <c r="A88" s="39">
        <v>6</v>
      </c>
      <c r="B88" s="45" t="str">
        <f>'CELKOVE PORADIE DVRL 2025'!B93</f>
        <v>5552</v>
      </c>
      <c r="C88" s="39" t="str">
        <f>'CELKOVE PORADIE DVRL 2025'!C93</f>
        <v>KOŇÁK Matej</v>
      </c>
      <c r="D88" s="45">
        <f>'CELKOVE PORADIE DVRL 2025'!E93</f>
        <v>2016</v>
      </c>
      <c r="E88" s="44" t="str">
        <f>'CELKOVE PORADIE DVRL 2025'!F93</f>
        <v>CK Slovenský raj Spišské Tomášovce</v>
      </c>
      <c r="F88" s="44" t="str">
        <f>'CELKOVE PORADIE DVRL 2025'!G93</f>
        <v>Spišské Tomášovce</v>
      </c>
      <c r="G88" s="50">
        <f>'CELKOVE PORADIE DVRL 2025'!AG93</f>
        <v>85</v>
      </c>
      <c r="H88" s="50">
        <f>'CELKOVE PORADIE DVRL 2025'!AH93</f>
        <v>3</v>
      </c>
      <c r="I88" s="50">
        <f>'CELKOVE PORADIE DVRL 2025'!AI93</f>
        <v>4</v>
      </c>
    </row>
    <row r="89" spans="1:9" x14ac:dyDescent="0.2">
      <c r="A89" s="39">
        <v>7</v>
      </c>
      <c r="B89" s="45" t="str">
        <f>'CELKOVE PORADIE DVRL 2025'!B94</f>
        <v>5750</v>
      </c>
      <c r="C89" s="39" t="str">
        <f>'CELKOVE PORADIE DVRL 2025'!C94</f>
        <v>FRANKOVIČ Šimon</v>
      </c>
      <c r="D89" s="45">
        <f>'CELKOVE PORADIE DVRL 2025'!E94</f>
        <v>2016</v>
      </c>
      <c r="E89" s="44" t="str">
        <f>'CELKOVE PORADIE DVRL 2025'!F94</f>
        <v>CKM Poprad</v>
      </c>
      <c r="F89" s="44" t="str">
        <f>'CELKOVE PORADIE DVRL 2025'!G94</f>
        <v>Poprad</v>
      </c>
      <c r="G89" s="50">
        <f>'CELKOVE PORADIE DVRL 2025'!AG94</f>
        <v>66</v>
      </c>
      <c r="H89" s="50">
        <f>'CELKOVE PORADIE DVRL 2025'!AH94</f>
        <v>4</v>
      </c>
      <c r="I89" s="50">
        <f>'CELKOVE PORADIE DVRL 2025'!AI94</f>
        <v>23</v>
      </c>
    </row>
    <row r="90" spans="1:9" x14ac:dyDescent="0.2">
      <c r="A90" s="39">
        <v>8</v>
      </c>
      <c r="B90" s="45">
        <f>'CELKOVE PORADIE DVRL 2025'!B95</f>
        <v>5779</v>
      </c>
      <c r="C90" s="39" t="str">
        <f>'CELKOVE PORADIE DVRL 2025'!C95</f>
        <v>ALEXÍK Juraj</v>
      </c>
      <c r="D90" s="45">
        <f>'CELKOVE PORADIE DVRL 2025'!E95</f>
        <v>2015</v>
      </c>
      <c r="E90" s="44" t="str">
        <f>'CELKOVE PORADIE DVRL 2025'!F95</f>
        <v>SCK Pieniny</v>
      </c>
      <c r="F90" s="44" t="str">
        <f>'CELKOVE PORADIE DVRL 2025'!G95</f>
        <v>Stará Ľubovňa</v>
      </c>
      <c r="G90" s="50">
        <f>'CELKOVE PORADIE DVRL 2025'!AG95</f>
        <v>38</v>
      </c>
      <c r="H90" s="50">
        <f>'CELKOVE PORADIE DVRL 2025'!AH95</f>
        <v>2</v>
      </c>
      <c r="I90" s="50">
        <f>'CELKOVE PORADIE DVRL 2025'!AI95</f>
        <v>9</v>
      </c>
    </row>
    <row r="91" spans="1:9" x14ac:dyDescent="0.2">
      <c r="A91" s="39">
        <v>9</v>
      </c>
      <c r="B91" s="45" t="str">
        <f>'CELKOVE PORADIE DVRL 2025'!B96</f>
        <v>5902</v>
      </c>
      <c r="C91" s="39" t="str">
        <f>'CELKOVE PORADIE DVRL 2025'!C96</f>
        <v>FILA Jozef</v>
      </c>
      <c r="D91" s="45">
        <f>'CELKOVE PORADIE DVRL 2025'!E96</f>
        <v>2015</v>
      </c>
      <c r="E91" s="44" t="str">
        <f>'CELKOVE PORADIE DVRL 2025'!F96</f>
        <v/>
      </c>
      <c r="F91" s="44" t="str">
        <f>'CELKOVE PORADIE DVRL 2025'!G96</f>
        <v>Beniakovce</v>
      </c>
      <c r="G91" s="50">
        <f>'CELKOVE PORADIE DVRL 2025'!AG96</f>
        <v>30</v>
      </c>
      <c r="H91" s="50">
        <f>'CELKOVE PORADIE DVRL 2025'!AH96</f>
        <v>3</v>
      </c>
      <c r="I91" s="50">
        <f>'CELKOVE PORADIE DVRL 2025'!AI96</f>
        <v>27</v>
      </c>
    </row>
    <row r="92" spans="1:9" x14ac:dyDescent="0.2">
      <c r="A92" s="39">
        <v>10</v>
      </c>
      <c r="B92" s="45">
        <f>'CELKOVE PORADIE DVRL 2025'!B97</f>
        <v>5948</v>
      </c>
      <c r="C92" s="39" t="str">
        <f>'CELKOVE PORADIE DVRL 2025'!C97</f>
        <v>ŽIVČÁK Miroslav</v>
      </c>
      <c r="D92" s="45">
        <f>'CELKOVE PORADIE DVRL 2025'!E97</f>
        <v>2016</v>
      </c>
      <c r="E92" s="44" t="str">
        <f>'CELKOVE PORADIE DVRL 2025'!F97</f>
        <v>PROefekt Košice</v>
      </c>
      <c r="F92" s="44" t="str">
        <f>'CELKOVE PORADIE DVRL 2025'!G97</f>
        <v>Košice</v>
      </c>
      <c r="G92" s="50">
        <f>'CELKOVE PORADIE DVRL 2025'!AG97</f>
        <v>30</v>
      </c>
      <c r="H92" s="50">
        <f>'CELKOVE PORADIE DVRL 2025'!AH97</f>
        <v>1</v>
      </c>
      <c r="I92" s="50">
        <f>'CELKOVE PORADIE DVRL 2025'!AI97</f>
        <v>1</v>
      </c>
    </row>
    <row r="93" spans="1:9" x14ac:dyDescent="0.2">
      <c r="A93" s="39">
        <v>11</v>
      </c>
      <c r="B93" s="45">
        <f>'CELKOVE PORADIE DVRL 2025'!B98</f>
        <v>5010</v>
      </c>
      <c r="C93" s="39" t="str">
        <f>'CELKOVE PORADIE DVRL 2025'!C98</f>
        <v>ROŠTÁR Jakub</v>
      </c>
      <c r="D93" s="45">
        <f>'CELKOVE PORADIE DVRL 2025'!E98</f>
        <v>2015</v>
      </c>
      <c r="E93" s="44" t="str">
        <f>'CELKOVE PORADIE DVRL 2025'!F98</f>
        <v>PROefekt Košice</v>
      </c>
      <c r="F93" s="44" t="str">
        <f>'CELKOVE PORADIE DVRL 2025'!G98</f>
        <v>Košice</v>
      </c>
      <c r="G93" s="50">
        <f>'CELKOVE PORADIE DVRL 2025'!AG98</f>
        <v>30</v>
      </c>
      <c r="H93" s="50">
        <f>'CELKOVE PORADIE DVRL 2025'!AH98</f>
        <v>1</v>
      </c>
      <c r="I93" s="50">
        <f>'CELKOVE PORADIE DVRL 2025'!AI98</f>
        <v>1</v>
      </c>
    </row>
    <row r="94" spans="1:9" x14ac:dyDescent="0.2">
      <c r="A94" s="39">
        <v>12</v>
      </c>
      <c r="B94" s="45">
        <f>'CELKOVE PORADIE DVRL 2025'!B99</f>
        <v>6074</v>
      </c>
      <c r="C94" s="39" t="str">
        <f>'CELKOVE PORADIE DVRL 2025'!C99</f>
        <v>UHER Teo</v>
      </c>
      <c r="D94" s="45">
        <f>'CELKOVE PORADIE DVRL 2025'!E99</f>
        <v>2016</v>
      </c>
      <c r="E94" s="44" t="str">
        <f>'CELKOVE PORADIE DVRL 2025'!F99</f>
        <v>Cyklo Čajka Racing</v>
      </c>
      <c r="F94" s="44" t="str">
        <f>'CELKOVE PORADIE DVRL 2025'!G99</f>
        <v>Prešov</v>
      </c>
      <c r="G94" s="50">
        <f>'CELKOVE PORADIE DVRL 2025'!AG99</f>
        <v>22</v>
      </c>
      <c r="H94" s="50">
        <f>'CELKOVE PORADIE DVRL 2025'!AH99</f>
        <v>2</v>
      </c>
      <c r="I94" s="50">
        <f>'CELKOVE PORADIE DVRL 2025'!AI99</f>
        <v>17</v>
      </c>
    </row>
    <row r="95" spans="1:9" x14ac:dyDescent="0.2">
      <c r="A95" s="39">
        <v>13</v>
      </c>
      <c r="B95" s="45" t="str">
        <f>'CELKOVE PORADIE DVRL 2025'!B100</f>
        <v>5795</v>
      </c>
      <c r="C95" s="39" t="str">
        <f>'CELKOVE PORADIE DVRL 2025'!C100</f>
        <v>GAŠPIERIK Július</v>
      </c>
      <c r="D95" s="45">
        <f>'CELKOVE PORADIE DVRL 2025'!E100</f>
        <v>2016</v>
      </c>
      <c r="E95" s="44" t="str">
        <f>'CELKOVE PORADIE DVRL 2025'!F100</f>
        <v>CyS - Akadémia Petra Sagana</v>
      </c>
      <c r="F95" s="44" t="str">
        <f>'CELKOVE PORADIE DVRL 2025'!G100</f>
        <v>Žilina</v>
      </c>
      <c r="G95" s="50">
        <f>'CELKOVE PORADIE DVRL 2025'!AG100</f>
        <v>20</v>
      </c>
      <c r="H95" s="50">
        <f>'CELKOVE PORADIE DVRL 2025'!AH100</f>
        <v>1</v>
      </c>
      <c r="I95" s="50">
        <f>'CELKOVE PORADIE DVRL 2025'!AI100</f>
        <v>4</v>
      </c>
    </row>
    <row r="96" spans="1:9" x14ac:dyDescent="0.2">
      <c r="A96" s="39">
        <v>14</v>
      </c>
      <c r="B96" s="45">
        <f>'CELKOVE PORADIE DVRL 2025'!B101</f>
        <v>6048</v>
      </c>
      <c r="C96" s="39" t="str">
        <f>'CELKOVE PORADIE DVRL 2025'!C101</f>
        <v>ŽUPA Henrich</v>
      </c>
      <c r="D96" s="45">
        <f>'CELKOVE PORADIE DVRL 2025'!E101</f>
        <v>2016</v>
      </c>
      <c r="E96" s="44" t="str">
        <f>'CELKOVE PORADIE DVRL 2025'!F101</f>
        <v>Cyklo Čajka Racing</v>
      </c>
      <c r="F96" s="44" t="str">
        <f>'CELKOVE PORADIE DVRL 2025'!G101</f>
        <v>Prešov</v>
      </c>
      <c r="G96" s="50">
        <f>'CELKOVE PORADIE DVRL 2025'!AG101</f>
        <v>18</v>
      </c>
      <c r="H96" s="50">
        <f>'CELKOVE PORADIE DVRL 2025'!AH101</f>
        <v>2</v>
      </c>
      <c r="I96" s="50">
        <f>'CELKOVE PORADIE DVRL 2025'!AI101</f>
        <v>19</v>
      </c>
    </row>
    <row r="97" spans="1:9" x14ac:dyDescent="0.2">
      <c r="A97" s="39">
        <v>15</v>
      </c>
      <c r="B97" s="45">
        <f>'CELKOVE PORADIE DVRL 2025'!B102</f>
        <v>5969</v>
      </c>
      <c r="C97" s="39" t="str">
        <f>'CELKOVE PORADIE DVRL 2025'!C102</f>
        <v>FRIŠTÍK Jaroslav</v>
      </c>
      <c r="D97" s="45">
        <f>'CELKOVE PORADIE DVRL 2025'!E102</f>
        <v>2016</v>
      </c>
      <c r="E97" s="44" t="str">
        <f>'CELKOVE PORADIE DVRL 2025'!F102</f>
        <v>CyS - Akadémia Petra Sagana</v>
      </c>
      <c r="F97" s="44" t="str">
        <f>'CELKOVE PORADIE DVRL 2025'!G102</f>
        <v>Žilina</v>
      </c>
      <c r="G97" s="50">
        <f>'CELKOVE PORADIE DVRL 2025'!AG102</f>
        <v>18</v>
      </c>
      <c r="H97" s="50">
        <f>'CELKOVE PORADIE DVRL 2025'!AH102</f>
        <v>1</v>
      </c>
      <c r="I97" s="50">
        <f>'CELKOVE PORADIE DVRL 2025'!AI102</f>
        <v>5</v>
      </c>
    </row>
    <row r="98" spans="1:9" x14ac:dyDescent="0.2">
      <c r="A98" s="39">
        <v>16</v>
      </c>
      <c r="B98" s="45">
        <f>'CELKOVE PORADIE DVRL 2025'!B103</f>
        <v>5198</v>
      </c>
      <c r="C98" s="39" t="str">
        <f>'CELKOVE PORADIE DVRL 2025'!C103</f>
        <v>MILAN Wiktor</v>
      </c>
      <c r="D98" s="45">
        <f>'CELKOVE PORADIE DVRL 2025'!E103</f>
        <v>2015</v>
      </c>
      <c r="E98" s="44" t="str">
        <f>'CELKOVE PORADIE DVRL 2025'!F103</f>
        <v>MTB MOSIR Dukla</v>
      </c>
      <c r="F98" s="44" t="str">
        <f>'CELKOVE PORADIE DVRL 2025'!G103</f>
        <v>Dukla</v>
      </c>
      <c r="G98" s="50">
        <f>'CELKOVE PORADIE DVRL 2025'!AG103</f>
        <v>18</v>
      </c>
      <c r="H98" s="50">
        <f>'CELKOVE PORADIE DVRL 2025'!AH103</f>
        <v>1</v>
      </c>
      <c r="I98" s="50">
        <f>'CELKOVE PORADIE DVRL 2025'!AI103</f>
        <v>5</v>
      </c>
    </row>
    <row r="99" spans="1:9" x14ac:dyDescent="0.2">
      <c r="A99" s="39">
        <v>17</v>
      </c>
      <c r="B99" s="45" t="str">
        <f>'CELKOVE PORADIE DVRL 2025'!B104</f>
        <v>5928</v>
      </c>
      <c r="C99" s="39" t="str">
        <f>'CELKOVE PORADIE DVRL 2025'!C104</f>
        <v>BOŠKO Patrik</v>
      </c>
      <c r="D99" s="45">
        <f>'CELKOVE PORADIE DVRL 2025'!E104</f>
        <v>2016</v>
      </c>
      <c r="E99" s="44" t="str">
        <f>'CELKOVE PORADIE DVRL 2025'!F104</f>
        <v>PetistBike Humenné</v>
      </c>
      <c r="F99" s="44" t="str">
        <f>'CELKOVE PORADIE DVRL 2025'!G104</f>
        <v>Humenné</v>
      </c>
      <c r="G99" s="50">
        <f>'CELKOVE PORADIE DVRL 2025'!AG104</f>
        <v>17</v>
      </c>
      <c r="H99" s="50">
        <f>'CELKOVE PORADIE DVRL 2025'!AH104</f>
        <v>2</v>
      </c>
      <c r="I99" s="50">
        <f>'CELKOVE PORADIE DVRL 2025'!AI104</f>
        <v>20</v>
      </c>
    </row>
    <row r="100" spans="1:9" x14ac:dyDescent="0.2">
      <c r="A100" s="39">
        <v>18</v>
      </c>
      <c r="B100" s="45">
        <f>'CELKOVE PORADIE DVRL 2025'!B105</f>
        <v>6050</v>
      </c>
      <c r="C100" s="39" t="str">
        <f>'CELKOVE PORADIE DVRL 2025'!C105</f>
        <v>PAVLIK Matúš</v>
      </c>
      <c r="D100" s="45">
        <f>'CELKOVE PORADIE DVRL 2025'!E105</f>
        <v>2016</v>
      </c>
      <c r="E100" s="44" t="str">
        <f>'CELKOVE PORADIE DVRL 2025'!F105</f>
        <v>Cyklo Čajka Racing</v>
      </c>
      <c r="F100" s="44" t="str">
        <f>'CELKOVE PORADIE DVRL 2025'!G105</f>
        <v>Prešov</v>
      </c>
      <c r="G100" s="50">
        <f>'CELKOVE PORADIE DVRL 2025'!AG105</f>
        <v>14</v>
      </c>
      <c r="H100" s="50">
        <f>'CELKOVE PORADIE DVRL 2025'!AH105</f>
        <v>2</v>
      </c>
      <c r="I100" s="50">
        <f>'CELKOVE PORADIE DVRL 2025'!AI105</f>
        <v>21</v>
      </c>
    </row>
    <row r="101" spans="1:9" x14ac:dyDescent="0.2">
      <c r="A101" s="39">
        <v>19</v>
      </c>
      <c r="B101" s="45" t="str">
        <f>'CELKOVE PORADIE DVRL 2025'!B106</f>
        <v>5361</v>
      </c>
      <c r="C101" s="39" t="str">
        <f>'CELKOVE PORADIE DVRL 2025'!C106</f>
        <v>PALIČKA Matej</v>
      </c>
      <c r="D101" s="45">
        <f>'CELKOVE PORADIE DVRL 2025'!E106</f>
        <v>2015</v>
      </c>
      <c r="E101" s="44" t="str">
        <f>'CELKOVE PORADIE DVRL 2025'!F106</f>
        <v>exisport.sk</v>
      </c>
      <c r="F101" s="44" t="str">
        <f>'CELKOVE PORADIE DVRL 2025'!G106</f>
        <v>Spišská Nová Ves</v>
      </c>
      <c r="G101" s="50">
        <f>'CELKOVE PORADIE DVRL 2025'!AG106</f>
        <v>14</v>
      </c>
      <c r="H101" s="50">
        <f>'CELKOVE PORADIE DVRL 2025'!AH106</f>
        <v>1</v>
      </c>
      <c r="I101" s="50">
        <f>'CELKOVE PORADIE DVRL 2025'!AI106</f>
        <v>7</v>
      </c>
    </row>
    <row r="102" spans="1:9" x14ac:dyDescent="0.2">
      <c r="A102" s="39">
        <v>20</v>
      </c>
      <c r="B102" s="45">
        <f>'CELKOVE PORADIE DVRL 2025'!B107</f>
        <v>6085</v>
      </c>
      <c r="C102" s="39" t="str">
        <f>'CELKOVE PORADIE DVRL 2025'!C107</f>
        <v>VALKUČÁK Tomáš</v>
      </c>
      <c r="D102" s="45">
        <f>'CELKOVE PORADIE DVRL 2025'!E107</f>
        <v>2015</v>
      </c>
      <c r="E102" s="44">
        <f>'CELKOVE PORADIE DVRL 2025'!F107</f>
        <v>0</v>
      </c>
      <c r="F102" s="44" t="str">
        <f>'CELKOVE PORADIE DVRL 2025'!G107</f>
        <v>Stará Ľubovňa</v>
      </c>
      <c r="G102" s="50">
        <f>'CELKOVE PORADIE DVRL 2025'!AG107</f>
        <v>14</v>
      </c>
      <c r="H102" s="50">
        <f>'CELKOVE PORADIE DVRL 2025'!AH107</f>
        <v>1</v>
      </c>
      <c r="I102" s="50">
        <f>'CELKOVE PORADIE DVRL 2025'!AI107</f>
        <v>7</v>
      </c>
    </row>
    <row r="103" spans="1:9" x14ac:dyDescent="0.2">
      <c r="A103" s="39">
        <v>21</v>
      </c>
      <c r="B103" s="45">
        <f>'CELKOVE PORADIE DVRL 2025'!B108</f>
        <v>5728</v>
      </c>
      <c r="C103" s="39" t="str">
        <f>'CELKOVE PORADIE DVRL 2025'!C108</f>
        <v>OKRUHĽANSKÝ Tobiaš</v>
      </c>
      <c r="D103" s="45">
        <f>'CELKOVE PORADIE DVRL 2025'!E108</f>
        <v>2016</v>
      </c>
      <c r="E103" s="44">
        <f>'CELKOVE PORADIE DVRL 2025'!F108</f>
        <v>0</v>
      </c>
      <c r="F103" s="44" t="str">
        <f>'CELKOVE PORADIE DVRL 2025'!G108</f>
        <v>Uzovské Peklany</v>
      </c>
      <c r="G103" s="50">
        <f>'CELKOVE PORADIE DVRL 2025'!AG108</f>
        <v>12</v>
      </c>
      <c r="H103" s="50">
        <f>'CELKOVE PORADIE DVRL 2025'!AH108</f>
        <v>1</v>
      </c>
      <c r="I103" s="50">
        <f>'CELKOVE PORADIE DVRL 2025'!AI108</f>
        <v>8</v>
      </c>
    </row>
    <row r="104" spans="1:9" x14ac:dyDescent="0.2">
      <c r="A104" s="39">
        <v>22</v>
      </c>
      <c r="B104" s="45">
        <f>'CELKOVE PORADIE DVRL 2025'!B109</f>
        <v>5738</v>
      </c>
      <c r="C104" s="39" t="str">
        <f>'CELKOVE PORADIE DVRL 2025'!C109</f>
        <v>PONČÁK Róbert</v>
      </c>
      <c r="D104" s="45">
        <f>'CELKOVE PORADIE DVRL 2025'!E109</f>
        <v>2016</v>
      </c>
      <c r="E104" s="44">
        <f>'CELKOVE PORADIE DVRL 2025'!F109</f>
        <v>0</v>
      </c>
      <c r="F104" s="44" t="str">
        <f>'CELKOVE PORADIE DVRL 2025'!G109</f>
        <v>Prešov</v>
      </c>
      <c r="G104" s="50">
        <f>'CELKOVE PORADIE DVRL 2025'!AG109</f>
        <v>10</v>
      </c>
      <c r="H104" s="50">
        <f>'CELKOVE PORADIE DVRL 2025'!AH109</f>
        <v>1</v>
      </c>
      <c r="I104" s="50">
        <f>'CELKOVE PORADIE DVRL 2025'!AI109</f>
        <v>9</v>
      </c>
    </row>
    <row r="105" spans="1:9" x14ac:dyDescent="0.2">
      <c r="A105" s="39">
        <v>23</v>
      </c>
      <c r="B105" s="45">
        <f>'CELKOVE PORADIE DVRL 2025'!B110</f>
        <v>5642</v>
      </c>
      <c r="C105" s="39" t="str">
        <f>'CELKOVE PORADIE DVRL 2025'!C110</f>
        <v>SEMAN Pavol</v>
      </c>
      <c r="D105" s="45">
        <f>'CELKOVE PORADIE DVRL 2025'!E110</f>
        <v>2016</v>
      </c>
      <c r="E105" s="44" t="str">
        <f>'CELKOVE PORADIE DVRL 2025'!F110</f>
        <v>ZŠ Lipovce</v>
      </c>
      <c r="F105" s="44" t="str">
        <f>'CELKOVE PORADIE DVRL 2025'!G110</f>
        <v>Lipovce</v>
      </c>
      <c r="G105" s="50">
        <f>'CELKOVE PORADIE DVRL 2025'!AG110</f>
        <v>10</v>
      </c>
      <c r="H105" s="50">
        <f>'CELKOVE PORADIE DVRL 2025'!AH110</f>
        <v>1</v>
      </c>
      <c r="I105" s="50">
        <f>'CELKOVE PORADIE DVRL 2025'!AI110</f>
        <v>9</v>
      </c>
    </row>
    <row r="106" spans="1:9" x14ac:dyDescent="0.2">
      <c r="A106" s="39">
        <v>24</v>
      </c>
      <c r="B106" s="45">
        <f>'CELKOVE PORADIE DVRL 2025'!B111</f>
        <v>6092</v>
      </c>
      <c r="C106" s="39" t="str">
        <f>'CELKOVE PORADIE DVRL 2025'!C111</f>
        <v>ŠAFFO Jakub</v>
      </c>
      <c r="D106" s="45">
        <f>'CELKOVE PORADIE DVRL 2025'!E111</f>
        <v>2015</v>
      </c>
      <c r="E106" s="44">
        <f>'CELKOVE PORADIE DVRL 2025'!F111</f>
        <v>0</v>
      </c>
      <c r="F106" s="44" t="str">
        <f>'CELKOVE PORADIE DVRL 2025'!G111</f>
        <v>Partizánske</v>
      </c>
      <c r="G106" s="50">
        <f>'CELKOVE PORADIE DVRL 2025'!AG111</f>
        <v>10</v>
      </c>
      <c r="H106" s="50">
        <f>'CELKOVE PORADIE DVRL 2025'!AH111</f>
        <v>1</v>
      </c>
      <c r="I106" s="50">
        <f>'CELKOVE PORADIE DVRL 2025'!AI111</f>
        <v>9</v>
      </c>
    </row>
    <row r="107" spans="1:9" x14ac:dyDescent="0.2">
      <c r="A107" s="39">
        <v>25</v>
      </c>
      <c r="B107" s="45">
        <f>'CELKOVE PORADIE DVRL 2025'!B112</f>
        <v>5989</v>
      </c>
      <c r="C107" s="39" t="str">
        <f>'CELKOVE PORADIE DVRL 2025'!C112</f>
        <v>KOREČKO Oskar</v>
      </c>
      <c r="D107" s="45">
        <f>'CELKOVE PORADIE DVRL 2025'!E112</f>
        <v>2016</v>
      </c>
      <c r="E107" s="44">
        <f>'CELKOVE PORADIE DVRL 2025'!F112</f>
        <v>0</v>
      </c>
      <c r="F107" s="44" t="str">
        <f>'CELKOVE PORADIE DVRL 2025'!G112</f>
        <v>Šar. Bohdanovce</v>
      </c>
      <c r="G107" s="50">
        <f>'CELKOVE PORADIE DVRL 2025'!AG112</f>
        <v>5</v>
      </c>
      <c r="H107" s="50">
        <f>'CELKOVE PORADIE DVRL 2025'!AH112</f>
        <v>1</v>
      </c>
      <c r="I107" s="50">
        <f>'CELKOVE PORADIE DVRL 2025'!AI112</f>
        <v>12</v>
      </c>
    </row>
    <row r="108" spans="1:9" x14ac:dyDescent="0.2">
      <c r="A108" s="39">
        <v>26</v>
      </c>
      <c r="B108" s="45">
        <f>'CELKOVE PORADIE DVRL 2025'!B113</f>
        <v>6096</v>
      </c>
      <c r="C108" s="39" t="str">
        <f>'CELKOVE PORADIE DVRL 2025'!C113</f>
        <v>UHER Leo</v>
      </c>
      <c r="D108" s="45">
        <f>'CELKOVE PORADIE DVRL 2025'!E113</f>
        <v>2016</v>
      </c>
      <c r="E108" s="44">
        <f>'CELKOVE PORADIE DVRL 2025'!F113</f>
        <v>0</v>
      </c>
      <c r="F108" s="44" t="str">
        <f>'CELKOVE PORADIE DVRL 2025'!G113</f>
        <v>Prešov</v>
      </c>
      <c r="G108" s="50">
        <f>'CELKOVE PORADIE DVRL 2025'!AG113</f>
        <v>0</v>
      </c>
      <c r="H108" s="50">
        <f>'CELKOVE PORADIE DVRL 2025'!AH113</f>
        <v>1</v>
      </c>
      <c r="I108" s="50">
        <f>'CELKOVE PORADIE DVRL 2025'!AI113</f>
        <v>0</v>
      </c>
    </row>
    <row r="109" spans="1:9" x14ac:dyDescent="0.2">
      <c r="A109" s="51"/>
      <c r="B109" s="52"/>
      <c r="C109" s="51"/>
      <c r="D109" s="52"/>
      <c r="E109" s="53"/>
      <c r="F109" s="53"/>
      <c r="G109" s="54"/>
      <c r="H109" s="54"/>
      <c r="I109" s="54"/>
    </row>
    <row r="110" spans="1:9" x14ac:dyDescent="0.2">
      <c r="A110" s="323" t="str">
        <f>'CELKOVE PORADIE DVRL 2025'!A117</f>
        <v>MINI dievčatá (2015-2016)</v>
      </c>
      <c r="B110" s="323"/>
      <c r="C110" s="323"/>
      <c r="D110" s="323"/>
      <c r="G110" s="49"/>
      <c r="H110" s="49"/>
      <c r="I110" s="49"/>
    </row>
    <row r="111" spans="1:9" x14ac:dyDescent="0.2">
      <c r="A111" s="324" t="s">
        <v>0</v>
      </c>
      <c r="B111" s="321" t="s">
        <v>1</v>
      </c>
      <c r="C111" s="324" t="s">
        <v>2</v>
      </c>
      <c r="D111" s="321" t="s">
        <v>3</v>
      </c>
      <c r="E111" s="321" t="s">
        <v>5</v>
      </c>
      <c r="F111" s="321" t="s">
        <v>6</v>
      </c>
      <c r="G111" s="322" t="s">
        <v>153</v>
      </c>
      <c r="H111" s="322" t="s">
        <v>155</v>
      </c>
      <c r="I111" s="322" t="s">
        <v>154</v>
      </c>
    </row>
    <row r="112" spans="1:9" x14ac:dyDescent="0.2">
      <c r="A112" s="324"/>
      <c r="B112" s="321"/>
      <c r="C112" s="324"/>
      <c r="D112" s="321"/>
      <c r="E112" s="321"/>
      <c r="F112" s="321"/>
      <c r="G112" s="322"/>
      <c r="H112" s="322"/>
      <c r="I112" s="322"/>
    </row>
    <row r="113" spans="1:9" x14ac:dyDescent="0.2">
      <c r="A113" s="39">
        <v>1</v>
      </c>
      <c r="B113" s="45" t="str">
        <f>'CELKOVE PORADIE DVRL 2025'!B118</f>
        <v>5148</v>
      </c>
      <c r="C113" s="39" t="str">
        <f>'CELKOVE PORADIE DVRL 2025'!C118</f>
        <v>RUŽBASKÁ Ninka</v>
      </c>
      <c r="D113" s="45">
        <f>'CELKOVE PORADIE DVRL 2025'!E118</f>
        <v>2015</v>
      </c>
      <c r="E113" s="44" t="str">
        <f>'CELKOVE PORADIE DVRL 2025'!F118</f>
        <v>CKM Poprad</v>
      </c>
      <c r="F113" s="44" t="str">
        <f>'CELKOVE PORADIE DVRL 2025'!G118</f>
        <v>Ľubica</v>
      </c>
      <c r="G113" s="50">
        <f>'CELKOVE PORADIE DVRL 2025'!AG118</f>
        <v>192</v>
      </c>
      <c r="H113" s="50">
        <f>'CELKOVE PORADIE DVRL 2025'!AH118</f>
        <v>7</v>
      </c>
      <c r="I113" s="50">
        <f>'CELKOVE PORADIE DVRL 2025'!AI118</f>
        <v>11</v>
      </c>
    </row>
    <row r="114" spans="1:9" x14ac:dyDescent="0.2">
      <c r="A114" s="39">
        <v>2</v>
      </c>
      <c r="B114" s="45">
        <f>'CELKOVE PORADIE DVRL 2025'!B119</f>
        <v>6034</v>
      </c>
      <c r="C114" s="39" t="str">
        <f>'CELKOVE PORADIE DVRL 2025'!C119</f>
        <v>GAJDOŠOVÁ Natália</v>
      </c>
      <c r="D114" s="45">
        <f>'CELKOVE PORADIE DVRL 2025'!E119</f>
        <v>2016</v>
      </c>
      <c r="E114" s="44" t="str">
        <f>'CELKOVE PORADIE DVRL 2025'!F119</f>
        <v>PROefekt Košice</v>
      </c>
      <c r="F114" s="44" t="str">
        <f>'CELKOVE PORADIE DVRL 2025'!G119</f>
        <v>Košice</v>
      </c>
      <c r="G114" s="50">
        <f>'CELKOVE PORADIE DVRL 2025'!AG119</f>
        <v>116</v>
      </c>
      <c r="H114" s="50">
        <f>'CELKOVE PORADIE DVRL 2025'!AH119</f>
        <v>5</v>
      </c>
      <c r="I114" s="50">
        <f>'CELKOVE PORADIE DVRL 2025'!AI119</f>
        <v>13</v>
      </c>
    </row>
    <row r="115" spans="1:9" x14ac:dyDescent="0.2">
      <c r="A115" s="39">
        <v>3</v>
      </c>
      <c r="B115" s="45" t="str">
        <f>'CELKOVE PORADIE DVRL 2025'!B120</f>
        <v>5348</v>
      </c>
      <c r="C115" s="39" t="str">
        <f>'CELKOVE PORADIE DVRL 2025'!C120</f>
        <v>NOVÁKOVÁ Simonka</v>
      </c>
      <c r="D115" s="45">
        <f>'CELKOVE PORADIE DVRL 2025'!E120</f>
        <v>2015</v>
      </c>
      <c r="E115" s="44" t="str">
        <f>'CELKOVE PORADIE DVRL 2025'!F120</f>
        <v>CKM Poprad</v>
      </c>
      <c r="F115" s="44" t="str">
        <f>'CELKOVE PORADIE DVRL 2025'!G120</f>
        <v>Poprad</v>
      </c>
      <c r="G115" s="50">
        <f>'CELKOVE PORADIE DVRL 2025'!AG120</f>
        <v>97</v>
      </c>
      <c r="H115" s="50">
        <f>'CELKOVE PORADIE DVRL 2025'!AH120</f>
        <v>4</v>
      </c>
      <c r="I115" s="50">
        <f>'CELKOVE PORADIE DVRL 2025'!AI120</f>
        <v>9</v>
      </c>
    </row>
    <row r="116" spans="1:9" x14ac:dyDescent="0.2">
      <c r="A116" s="39">
        <v>4</v>
      </c>
      <c r="B116" s="45" t="str">
        <f>'CELKOVE PORADIE DVRL 2025'!B121</f>
        <v>5495</v>
      </c>
      <c r="C116" s="39" t="str">
        <f>'CELKOVE PORADIE DVRL 2025'!C121</f>
        <v>JANNOVÁ Zuzana</v>
      </c>
      <c r="D116" s="45">
        <f>'CELKOVE PORADIE DVRL 2025'!E121</f>
        <v>2015</v>
      </c>
      <c r="E116" s="44" t="str">
        <f>'CELKOVE PORADIE DVRL 2025'!F121</f>
        <v>CKM Poprad</v>
      </c>
      <c r="F116" s="44" t="str">
        <f>'CELKOVE PORADIE DVRL 2025'!G121</f>
        <v>Hrabušice</v>
      </c>
      <c r="G116" s="50">
        <f>'CELKOVE PORADIE DVRL 2025'!AG121</f>
        <v>90</v>
      </c>
      <c r="H116" s="50">
        <f>'CELKOVE PORADIE DVRL 2025'!AH121</f>
        <v>3</v>
      </c>
      <c r="I116" s="50">
        <f>'CELKOVE PORADIE DVRL 2025'!AI121</f>
        <v>3</v>
      </c>
    </row>
    <row r="117" spans="1:9" x14ac:dyDescent="0.2">
      <c r="A117" s="39">
        <v>5</v>
      </c>
      <c r="B117" s="45">
        <f>'CELKOVE PORADIE DVRL 2025'!B122</f>
        <v>5803</v>
      </c>
      <c r="C117" s="39" t="str">
        <f>'CELKOVE PORADIE DVRL 2025'!C122</f>
        <v>PÁLKOVÁ Ela</v>
      </c>
      <c r="D117" s="45">
        <f>'CELKOVE PORADIE DVRL 2025'!E122</f>
        <v>2016</v>
      </c>
      <c r="E117" s="44">
        <f>'CELKOVE PORADIE DVRL 2025'!F122</f>
        <v>0</v>
      </c>
      <c r="F117" s="44" t="str">
        <f>'CELKOVE PORADIE DVRL 2025'!G122</f>
        <v>Poprad</v>
      </c>
      <c r="G117" s="50">
        <f>'CELKOVE PORADIE DVRL 2025'!AG122</f>
        <v>80</v>
      </c>
      <c r="H117" s="50">
        <f>'CELKOVE PORADIE DVRL 2025'!AH122</f>
        <v>4</v>
      </c>
      <c r="I117" s="50">
        <f>'CELKOVE PORADIE DVRL 2025'!AI122</f>
        <v>16</v>
      </c>
    </row>
    <row r="118" spans="1:9" x14ac:dyDescent="0.2">
      <c r="A118" s="39">
        <v>6</v>
      </c>
      <c r="B118" s="45">
        <f>'CELKOVE PORADIE DVRL 2025'!B123</f>
        <v>5057</v>
      </c>
      <c r="C118" s="39" t="str">
        <f>'CELKOVE PORADIE DVRL 2025'!C123</f>
        <v>CIRJÁKOVÁ Lujza</v>
      </c>
      <c r="D118" s="45">
        <f>'CELKOVE PORADIE DVRL 2025'!E123</f>
        <v>2016</v>
      </c>
      <c r="E118" s="44">
        <f>'CELKOVE PORADIE DVRL 2025'!F123</f>
        <v>0</v>
      </c>
      <c r="F118" s="44" t="str">
        <f>'CELKOVE PORADIE DVRL 2025'!G123</f>
        <v>Poprad</v>
      </c>
      <c r="G118" s="50">
        <f>'CELKOVE PORADIE DVRL 2025'!AG123</f>
        <v>40</v>
      </c>
      <c r="H118" s="50">
        <f>'CELKOVE PORADIE DVRL 2025'!AH123</f>
        <v>2</v>
      </c>
      <c r="I118" s="50">
        <f>'CELKOVE PORADIE DVRL 2025'!AI123</f>
        <v>8</v>
      </c>
    </row>
    <row r="119" spans="1:9" x14ac:dyDescent="0.2">
      <c r="A119" s="39">
        <v>7</v>
      </c>
      <c r="B119" s="45" t="str">
        <f>'CELKOVE PORADIE DVRL 2025'!B124</f>
        <v>8046</v>
      </c>
      <c r="C119" s="39" t="str">
        <f>'CELKOVE PORADIE DVRL 2025'!C124</f>
        <v>ONDREJOVÁ Anna</v>
      </c>
      <c r="D119" s="45">
        <f>'CELKOVE PORADIE DVRL 2025'!E124</f>
        <v>2016</v>
      </c>
      <c r="E119" s="44" t="str">
        <f>'CELKOVE PORADIE DVRL 2025'!F124</f>
        <v/>
      </c>
      <c r="F119" s="44" t="str">
        <f>'CELKOVE PORADIE DVRL 2025'!G124</f>
        <v>Uzovské Peklany</v>
      </c>
      <c r="G119" s="50">
        <f>'CELKOVE PORADIE DVRL 2025'!AG124</f>
        <v>20</v>
      </c>
      <c r="H119" s="50">
        <f>'CELKOVE PORADIE DVRL 2025'!AH124</f>
        <v>1</v>
      </c>
      <c r="I119" s="50">
        <f>'CELKOVE PORADIE DVRL 2025'!AI124</f>
        <v>4</v>
      </c>
    </row>
    <row r="120" spans="1:9" x14ac:dyDescent="0.2">
      <c r="A120" s="39">
        <v>8</v>
      </c>
      <c r="B120" s="45">
        <f>'CELKOVE PORADIE DVRL 2025'!B125</f>
        <v>6055</v>
      </c>
      <c r="C120" s="39" t="str">
        <f>'CELKOVE PORADIE DVRL 2025'!C125</f>
        <v>MATISOVÁ Sára</v>
      </c>
      <c r="D120" s="45">
        <f>'CELKOVE PORADIE DVRL 2025'!E125</f>
        <v>2016</v>
      </c>
      <c r="E120" s="44">
        <f>'CELKOVE PORADIE DVRL 2025'!F125</f>
        <v>0</v>
      </c>
      <c r="F120" s="44" t="str">
        <f>'CELKOVE PORADIE DVRL 2025'!G125</f>
        <v>Margecany</v>
      </c>
      <c r="G120" s="50">
        <f>'CELKOVE PORADIE DVRL 2025'!AG125</f>
        <v>20</v>
      </c>
      <c r="H120" s="50">
        <f>'CELKOVE PORADIE DVRL 2025'!AH125</f>
        <v>1</v>
      </c>
      <c r="I120" s="50">
        <f>'CELKOVE PORADIE DVRL 2025'!AI125</f>
        <v>4</v>
      </c>
    </row>
    <row r="121" spans="1:9" x14ac:dyDescent="0.2">
      <c r="A121" s="39">
        <v>9</v>
      </c>
      <c r="B121" s="45">
        <f>'CELKOVE PORADIE DVRL 2025'!B126</f>
        <v>6042</v>
      </c>
      <c r="C121" s="39" t="str">
        <f>'CELKOVE PORADIE DVRL 2025'!C126</f>
        <v>MICHLÍKOVÁ Justínka</v>
      </c>
      <c r="D121" s="45">
        <f>'CELKOVE PORADIE DVRL 2025'!E126</f>
        <v>2016</v>
      </c>
      <c r="E121" s="44">
        <f>'CELKOVE PORADIE DVRL 2025'!F126</f>
        <v>0</v>
      </c>
      <c r="F121" s="44">
        <f>'CELKOVE PORADIE DVRL 2025'!G126</f>
        <v>0</v>
      </c>
      <c r="G121" s="50">
        <f>'CELKOVE PORADIE DVRL 2025'!AG126</f>
        <v>20</v>
      </c>
      <c r="H121" s="50">
        <f>'CELKOVE PORADIE DVRL 2025'!AH126</f>
        <v>1</v>
      </c>
      <c r="I121" s="50">
        <f>'CELKOVE PORADIE DVRL 2025'!AI126</f>
        <v>4</v>
      </c>
    </row>
    <row r="122" spans="1:9" x14ac:dyDescent="0.2">
      <c r="A122" s="39">
        <v>10</v>
      </c>
      <c r="B122" s="45">
        <f>'CELKOVE PORADIE DVRL 2025'!B128</f>
        <v>6044</v>
      </c>
      <c r="C122" s="39" t="str">
        <f>'CELKOVE PORADIE DVRL 2025'!C128</f>
        <v>RUŠČANSKÁ Klára</v>
      </c>
      <c r="D122" s="45">
        <f>'CELKOVE PORADIE DVRL 2025'!E128</f>
        <v>2016</v>
      </c>
      <c r="E122" s="44" t="str">
        <f>'CELKOVE PORADIE DVRL 2025'!F128</f>
        <v>Petist Bike Humenné</v>
      </c>
      <c r="F122" s="44" t="str">
        <f>'CELKOVE PORADIE DVRL 2025'!G128</f>
        <v>Humenné</v>
      </c>
      <c r="G122" s="50">
        <f>'CELKOVE PORADIE DVRL 2025'!AG128</f>
        <v>18</v>
      </c>
      <c r="H122" s="50">
        <f>'CELKOVE PORADIE DVRL 2025'!AH128</f>
        <v>1</v>
      </c>
      <c r="I122" s="50">
        <f>'CELKOVE PORADIE DVRL 2025'!AI128</f>
        <v>5</v>
      </c>
    </row>
    <row r="123" spans="1:9" x14ac:dyDescent="0.2">
      <c r="A123" s="39">
        <v>11</v>
      </c>
      <c r="B123" s="45">
        <f>'CELKOVE PORADIE DVRL 2025'!B129</f>
        <v>5549</v>
      </c>
      <c r="C123" s="39" t="str">
        <f>'CELKOVE PORADIE DVRL 2025'!C129</f>
        <v>ŠUHAJDOVÁ Hana</v>
      </c>
      <c r="D123" s="45">
        <f>'CELKOVE PORADIE DVRL 2025'!E129</f>
        <v>2016</v>
      </c>
      <c r="E123" s="44">
        <f>'CELKOVE PORADIE DVRL 2025'!F129</f>
        <v>0</v>
      </c>
      <c r="F123" s="44" t="str">
        <f>'CELKOVE PORADIE DVRL 2025'!G129</f>
        <v>Šar. Bohdanovce</v>
      </c>
      <c r="G123" s="50">
        <f>'CELKOVE PORADIE DVRL 2025'!AG129</f>
        <v>18</v>
      </c>
      <c r="H123" s="50">
        <f>'CELKOVE PORADIE DVRL 2025'!AH129</f>
        <v>1</v>
      </c>
      <c r="I123" s="50">
        <f>'CELKOVE PORADIE DVRL 2025'!AI129</f>
        <v>5</v>
      </c>
    </row>
    <row r="124" spans="1:9" x14ac:dyDescent="0.2">
      <c r="A124" s="51"/>
      <c r="B124" s="52"/>
      <c r="C124" s="51"/>
      <c r="D124" s="52"/>
      <c r="E124" s="53"/>
      <c r="F124" s="53"/>
      <c r="G124" s="54"/>
      <c r="H124" s="54"/>
      <c r="I124" s="54"/>
    </row>
    <row r="125" spans="1:9" x14ac:dyDescent="0.2">
      <c r="A125" s="323" t="str">
        <f>'CELKOVE PORADIE DVRL 2025'!A133</f>
        <v>MLADŠÍ ŽIACI (2013-2014)</v>
      </c>
      <c r="B125" s="323"/>
      <c r="C125" s="323"/>
      <c r="D125" s="323"/>
      <c r="G125" s="49"/>
      <c r="H125" s="49"/>
      <c r="I125" s="49"/>
    </row>
    <row r="126" spans="1:9" x14ac:dyDescent="0.2">
      <c r="A126" s="324" t="s">
        <v>0</v>
      </c>
      <c r="B126" s="321" t="s">
        <v>1</v>
      </c>
      <c r="C126" s="324" t="s">
        <v>2</v>
      </c>
      <c r="D126" s="321" t="s">
        <v>3</v>
      </c>
      <c r="E126" s="321" t="s">
        <v>5</v>
      </c>
      <c r="F126" s="321" t="s">
        <v>6</v>
      </c>
      <c r="G126" s="322" t="s">
        <v>153</v>
      </c>
      <c r="H126" s="322" t="s">
        <v>155</v>
      </c>
      <c r="I126" s="322" t="s">
        <v>154</v>
      </c>
    </row>
    <row r="127" spans="1:9" x14ac:dyDescent="0.2">
      <c r="A127" s="324"/>
      <c r="B127" s="321"/>
      <c r="C127" s="324"/>
      <c r="D127" s="321"/>
      <c r="E127" s="321"/>
      <c r="F127" s="321"/>
      <c r="G127" s="322"/>
      <c r="H127" s="322"/>
      <c r="I127" s="322"/>
    </row>
    <row r="128" spans="1:9" x14ac:dyDescent="0.2">
      <c r="A128" s="39">
        <v>1</v>
      </c>
      <c r="B128" s="45" t="str">
        <f>'CELKOVE PORADIE DVRL 2025'!B134</f>
        <v>5801</v>
      </c>
      <c r="C128" s="39" t="str">
        <f>'CELKOVE PORADIE DVRL 2025'!C134</f>
        <v>CMOREJ Andrej</v>
      </c>
      <c r="D128" s="45">
        <f>'CELKOVE PORADIE DVRL 2025'!E134</f>
        <v>2014</v>
      </c>
      <c r="E128" s="44" t="str">
        <f>'CELKOVE PORADIE DVRL 2025'!F134</f>
        <v/>
      </c>
      <c r="F128" s="44" t="str">
        <f>'CELKOVE PORADIE DVRL 2025'!G134</f>
        <v>Hôrka</v>
      </c>
      <c r="G128" s="50">
        <f>'CELKOVE PORADIE DVRL 2025'!AG134</f>
        <v>140</v>
      </c>
      <c r="H128" s="50">
        <f>'CELKOVE PORADIE DVRL 2025'!AH134</f>
        <v>7</v>
      </c>
      <c r="I128" s="50">
        <f>'CELKOVE PORADIE DVRL 2025'!AI134</f>
        <v>30</v>
      </c>
    </row>
    <row r="129" spans="1:9" x14ac:dyDescent="0.2">
      <c r="A129" s="39">
        <v>2</v>
      </c>
      <c r="B129" s="45" t="str">
        <f>'CELKOVE PORADIE DVRL 2025'!B135</f>
        <v>5054</v>
      </c>
      <c r="C129" s="39" t="str">
        <f>'CELKOVE PORADIE DVRL 2025'!C135</f>
        <v>ČORBA Aleš</v>
      </c>
      <c r="D129" s="45">
        <f>'CELKOVE PORADIE DVRL 2025'!E135</f>
        <v>2013</v>
      </c>
      <c r="E129" s="44" t="str">
        <f>'CELKOVE PORADIE DVRL 2025'!F135</f>
        <v>Cyklo Čajka Racing</v>
      </c>
      <c r="F129" s="44" t="str">
        <f>'CELKOVE PORADIE DVRL 2025'!G135</f>
        <v>Prešov</v>
      </c>
      <c r="G129" s="50">
        <f>'CELKOVE PORADIE DVRL 2025'!AG135</f>
        <v>140</v>
      </c>
      <c r="H129" s="50">
        <f>'CELKOVE PORADIE DVRL 2025'!AH135</f>
        <v>6</v>
      </c>
      <c r="I129" s="50">
        <f>'CELKOVE PORADIE DVRL 2025'!AI135</f>
        <v>18</v>
      </c>
    </row>
    <row r="130" spans="1:9" x14ac:dyDescent="0.2">
      <c r="A130" s="39">
        <v>3</v>
      </c>
      <c r="B130" s="45" t="str">
        <f>'CELKOVE PORADIE DVRL 2025'!B136</f>
        <v>5022</v>
      </c>
      <c r="C130" s="39" t="str">
        <f>'CELKOVE PORADIE DVRL 2025'!C136</f>
        <v>NOVOTNÝ Filip</v>
      </c>
      <c r="D130" s="45">
        <f>'CELKOVE PORADIE DVRL 2025'!E136</f>
        <v>2013</v>
      </c>
      <c r="E130" s="44" t="str">
        <f>'CELKOVE PORADIE DVRL 2025'!F136</f>
        <v>CK Slovenský raj Spišské Tomášovce</v>
      </c>
      <c r="F130" s="44" t="str">
        <f>'CELKOVE PORADIE DVRL 2025'!G136</f>
        <v>Spišské Tomášovce</v>
      </c>
      <c r="G130" s="50">
        <f>'CELKOVE PORADIE DVRL 2025'!AG136</f>
        <v>118</v>
      </c>
      <c r="H130" s="50">
        <f>'CELKOVE PORADIE DVRL 2025'!AH136</f>
        <v>6</v>
      </c>
      <c r="I130" s="50">
        <f>'CELKOVE PORADIE DVRL 2025'!AI136</f>
        <v>26</v>
      </c>
    </row>
    <row r="131" spans="1:9" x14ac:dyDescent="0.2">
      <c r="A131" s="39">
        <v>4</v>
      </c>
      <c r="B131" s="45" t="str">
        <f>'CELKOVE PORADIE DVRL 2025'!B137</f>
        <v>5021</v>
      </c>
      <c r="C131" s="39" t="str">
        <f>'CELKOVE PORADIE DVRL 2025'!C137</f>
        <v>SLIVA Tomáš</v>
      </c>
      <c r="D131" s="45">
        <f>'CELKOVE PORADIE DVRL 2025'!E137</f>
        <v>2013</v>
      </c>
      <c r="E131" s="44" t="str">
        <f>'CELKOVE PORADIE DVRL 2025'!F137</f>
        <v>CK Slovenský raj Spišské Tomášovce</v>
      </c>
      <c r="F131" s="44" t="str">
        <f>'CELKOVE PORADIE DVRL 2025'!G137</f>
        <v>Spišská Nová Ves</v>
      </c>
      <c r="G131" s="50">
        <f>'CELKOVE PORADIE DVRL 2025'!AG137</f>
        <v>85</v>
      </c>
      <c r="H131" s="50">
        <f>'CELKOVE PORADIE DVRL 2025'!AH137</f>
        <v>3</v>
      </c>
      <c r="I131" s="50">
        <f>'CELKOVE PORADIE DVRL 2025'!AI137</f>
        <v>4</v>
      </c>
    </row>
    <row r="132" spans="1:9" x14ac:dyDescent="0.2">
      <c r="A132" s="39">
        <v>5</v>
      </c>
      <c r="B132" s="45" t="str">
        <f>'CELKOVE PORADIE DVRL 2025'!B138</f>
        <v>5937</v>
      </c>
      <c r="C132" s="39" t="str">
        <f>'CELKOVE PORADIE DVRL 2025'!C138</f>
        <v>SKOPALÍK Šimon</v>
      </c>
      <c r="D132" s="45">
        <f>'CELKOVE PORADIE DVRL 2025'!E138</f>
        <v>2014</v>
      </c>
      <c r="E132" s="44" t="str">
        <f>'CELKOVE PORADIE DVRL 2025'!F138</f>
        <v>PROEFFECT</v>
      </c>
      <c r="F132" s="44" t="str">
        <f>'CELKOVE PORADIE DVRL 2025'!G138</f>
        <v>Košice</v>
      </c>
      <c r="G132" s="50">
        <f>'CELKOVE PORADIE DVRL 2025'!AG138</f>
        <v>80</v>
      </c>
      <c r="H132" s="50">
        <f>'CELKOVE PORADIE DVRL 2025'!AH138</f>
        <v>4</v>
      </c>
      <c r="I132" s="50">
        <f>'CELKOVE PORADIE DVRL 2025'!AI138</f>
        <v>16</v>
      </c>
    </row>
    <row r="133" spans="1:9" x14ac:dyDescent="0.2">
      <c r="A133" s="39">
        <v>6</v>
      </c>
      <c r="B133" s="45" t="str">
        <f>'CELKOVE PORADIE DVRL 2025'!B139</f>
        <v>5005</v>
      </c>
      <c r="C133" s="39" t="str">
        <f>'CELKOVE PORADIE DVRL 2025'!C139</f>
        <v>SMOLKA Simon</v>
      </c>
      <c r="D133" s="45">
        <f>'CELKOVE PORADIE DVRL 2025'!E139</f>
        <v>2013</v>
      </c>
      <c r="E133" s="44" t="str">
        <f>'CELKOVE PORADIE DVRL 2025'!F139</f>
        <v>PRO Efekt Košice</v>
      </c>
      <c r="F133" s="44" t="str">
        <f>'CELKOVE PORADIE DVRL 2025'!G139</f>
        <v>Košice</v>
      </c>
      <c r="G133" s="50">
        <f>'CELKOVE PORADIE DVRL 2025'!AG139</f>
        <v>80</v>
      </c>
      <c r="H133" s="50">
        <f>'CELKOVE PORADIE DVRL 2025'!AH139</f>
        <v>3</v>
      </c>
      <c r="I133" s="50">
        <f>'CELKOVE PORADIE DVRL 2025'!AI139</f>
        <v>5</v>
      </c>
    </row>
    <row r="134" spans="1:9" x14ac:dyDescent="0.2">
      <c r="A134" s="39">
        <v>7</v>
      </c>
      <c r="B134" s="45" t="str">
        <f>'CELKOVE PORADIE DVRL 2025'!B140</f>
        <v>5578</v>
      </c>
      <c r="C134" s="39" t="str">
        <f>'CELKOVE PORADIE DVRL 2025'!C140</f>
        <v>LEŠČINSKÝ Matej</v>
      </c>
      <c r="D134" s="45">
        <f>'CELKOVE PORADIE DVRL 2025'!E140</f>
        <v>2014</v>
      </c>
      <c r="E134" s="44" t="str">
        <f>'CELKOVE PORADIE DVRL 2025'!F140</f>
        <v>Cyklo Čajka Racing</v>
      </c>
      <c r="F134" s="44" t="str">
        <f>'CELKOVE PORADIE DVRL 2025'!G140</f>
        <v>Prešov</v>
      </c>
      <c r="G134" s="50">
        <f>'CELKOVE PORADIE DVRL 2025'!AG140</f>
        <v>72</v>
      </c>
      <c r="H134" s="50">
        <f>'CELKOVE PORADIE DVRL 2025'!AH140</f>
        <v>5</v>
      </c>
      <c r="I134" s="50">
        <f>'CELKOVE PORADIE DVRL 2025'!AI140</f>
        <v>34</v>
      </c>
    </row>
    <row r="135" spans="1:9" x14ac:dyDescent="0.2">
      <c r="A135" s="39">
        <v>8</v>
      </c>
      <c r="B135" s="45" t="str">
        <f>'CELKOVE PORADIE DVRL 2025'!B141</f>
        <v>5926</v>
      </c>
      <c r="C135" s="39" t="str">
        <f>'CELKOVE PORADIE DVRL 2025'!C141</f>
        <v>DOBIÁŠ Branislav</v>
      </c>
      <c r="D135" s="45">
        <f>'CELKOVE PORADIE DVRL 2025'!E141</f>
        <v>2014</v>
      </c>
      <c r="E135" s="44" t="str">
        <f>'CELKOVE PORADIE DVRL 2025'!F141</f>
        <v>Cyklo Čajka Racing</v>
      </c>
      <c r="F135" s="44" t="str">
        <f>'CELKOVE PORADIE DVRL 2025'!G141</f>
        <v>Prešov</v>
      </c>
      <c r="G135" s="50">
        <f>'CELKOVE PORADIE DVRL 2025'!AG141</f>
        <v>62</v>
      </c>
      <c r="H135" s="50">
        <f>'CELKOVE PORADIE DVRL 2025'!AH141</f>
        <v>4</v>
      </c>
      <c r="I135" s="50">
        <f>'CELKOVE PORADIE DVRL 2025'!AI141</f>
        <v>25</v>
      </c>
    </row>
    <row r="136" spans="1:9" x14ac:dyDescent="0.2">
      <c r="A136" s="39">
        <v>9</v>
      </c>
      <c r="B136" s="45" t="str">
        <f>'CELKOVE PORADIE DVRL 2025'!B142</f>
        <v>5521</v>
      </c>
      <c r="C136" s="39" t="str">
        <f>'CELKOVE PORADIE DVRL 2025'!C142</f>
        <v>KARNIŠ Jakub</v>
      </c>
      <c r="D136" s="45">
        <f>'CELKOVE PORADIE DVRL 2025'!E142</f>
        <v>2013</v>
      </c>
      <c r="E136" s="44" t="str">
        <f>'CELKOVE PORADIE DVRL 2025'!F142</f>
        <v>Cyklo Čajka Racing</v>
      </c>
      <c r="F136" s="44" t="str">
        <f>'CELKOVE PORADIE DVRL 2025'!G142</f>
        <v>Prešov</v>
      </c>
      <c r="G136" s="50">
        <f>'CELKOVE PORADIE DVRL 2025'!AG142</f>
        <v>52</v>
      </c>
      <c r="H136" s="50">
        <f>'CELKOVE PORADIE DVRL 2025'!AH142</f>
        <v>2</v>
      </c>
      <c r="I136" s="50">
        <f>'CELKOVE PORADIE DVRL 2025'!AI142</f>
        <v>4</v>
      </c>
    </row>
    <row r="137" spans="1:9" x14ac:dyDescent="0.2">
      <c r="A137" s="39">
        <v>10</v>
      </c>
      <c r="B137" s="45">
        <f>'CELKOVE PORADIE DVRL 2025'!B143</f>
        <v>6058</v>
      </c>
      <c r="C137" s="39" t="str">
        <f>'CELKOVE PORADIE DVRL 2025'!C143</f>
        <v>ŠŤASTNÝ Jan</v>
      </c>
      <c r="D137" s="45">
        <f>'CELKOVE PORADIE DVRL 2025'!E143</f>
        <v>2013</v>
      </c>
      <c r="E137" s="44" t="str">
        <f>'CELKOVE PORADIE DVRL 2025'!F143</f>
        <v>SK EDIE TEAM Vsetín</v>
      </c>
      <c r="F137" s="44" t="str">
        <f>'CELKOVE PORADIE DVRL 2025'!G143</f>
        <v>Vsetín</v>
      </c>
      <c r="G137" s="50">
        <f>'CELKOVE PORADIE DVRL 2025'!AG143</f>
        <v>25</v>
      </c>
      <c r="H137" s="50">
        <f>'CELKOVE PORADIE DVRL 2025'!AH143</f>
        <v>1</v>
      </c>
      <c r="I137" s="50">
        <f>'CELKOVE PORADIE DVRL 2025'!AI143</f>
        <v>2</v>
      </c>
    </row>
    <row r="138" spans="1:9" x14ac:dyDescent="0.2">
      <c r="A138" s="39">
        <v>11</v>
      </c>
      <c r="B138" s="45">
        <f>'CELKOVE PORADIE DVRL 2025'!B144</f>
        <v>5311</v>
      </c>
      <c r="C138" s="39" t="str">
        <f>'CELKOVE PORADIE DVRL 2025'!C144</f>
        <v>NIEDOBA Dávid</v>
      </c>
      <c r="D138" s="45">
        <f>'CELKOVE PORADIE DVRL 2025'!E144</f>
        <v>2013</v>
      </c>
      <c r="E138" s="44" t="str">
        <f>'CELKOVE PORADIE DVRL 2025'!F144</f>
        <v>CK Energia Svit</v>
      </c>
      <c r="F138" s="44" t="str">
        <f>'CELKOVE PORADIE DVRL 2025'!G144</f>
        <v>Svit</v>
      </c>
      <c r="G138" s="50">
        <f>'CELKOVE PORADIE DVRL 2025'!AG144</f>
        <v>25</v>
      </c>
      <c r="H138" s="50">
        <f>'CELKOVE PORADIE DVRL 2025'!AH144</f>
        <v>1</v>
      </c>
      <c r="I138" s="50">
        <f>'CELKOVE PORADIE DVRL 2025'!AI144</f>
        <v>2</v>
      </c>
    </row>
    <row r="139" spans="1:9" x14ac:dyDescent="0.2">
      <c r="A139" s="39">
        <v>12</v>
      </c>
      <c r="B139" s="45">
        <f>'CELKOVE PORADIE DVRL 2025'!B145</f>
        <v>5733</v>
      </c>
      <c r="C139" s="39" t="str">
        <f>'CELKOVE PORADIE DVRL 2025'!C145</f>
        <v>ČAKURDA Daniel</v>
      </c>
      <c r="D139" s="45">
        <f>'CELKOVE PORADIE DVRL 2025'!E145</f>
        <v>2014</v>
      </c>
      <c r="E139" s="44" t="str">
        <f>'CELKOVE PORADIE DVRL 2025'!F145</f>
        <v>Cyklo Čajka Racing</v>
      </c>
      <c r="F139" s="44" t="str">
        <f>'CELKOVE PORADIE DVRL 2025'!G145</f>
        <v>Prešov</v>
      </c>
      <c r="G139" s="50">
        <f>'CELKOVE PORADIE DVRL 2025'!AG145</f>
        <v>22</v>
      </c>
      <c r="H139" s="50">
        <f>'CELKOVE PORADIE DVRL 2025'!AH145</f>
        <v>2</v>
      </c>
      <c r="I139" s="50">
        <f>'CELKOVE PORADIE DVRL 2025'!AI145</f>
        <v>17</v>
      </c>
    </row>
    <row r="140" spans="1:9" x14ac:dyDescent="0.2">
      <c r="A140" s="39">
        <v>13</v>
      </c>
      <c r="B140" s="45">
        <f>'CELKOVE PORADIE DVRL 2025'!B146</f>
        <v>5100</v>
      </c>
      <c r="C140" s="39" t="str">
        <f>'CELKOVE PORADIE DVRL 2025'!C146</f>
        <v>ZACHAR Richard</v>
      </c>
      <c r="D140" s="45">
        <f>'CELKOVE PORADIE DVRL 2025'!E146</f>
        <v>2013</v>
      </c>
      <c r="E140" s="44" t="str">
        <f>'CELKOVE PORADIE DVRL 2025'!F146</f>
        <v>Cyklistická Tour</v>
      </c>
      <c r="F140" s="44" t="str">
        <f>'CELKOVE PORADIE DVRL 2025'!G146</f>
        <v>Martin</v>
      </c>
      <c r="G140" s="50">
        <f>'CELKOVE PORADIE DVRL 2025'!AG146</f>
        <v>22</v>
      </c>
      <c r="H140" s="50">
        <f>'CELKOVE PORADIE DVRL 2025'!AH146</f>
        <v>1</v>
      </c>
      <c r="I140" s="50">
        <f>'CELKOVE PORADIE DVRL 2025'!AI146</f>
        <v>3</v>
      </c>
    </row>
    <row r="141" spans="1:9" x14ac:dyDescent="0.2">
      <c r="A141" s="39">
        <v>14</v>
      </c>
      <c r="B141" s="45" t="str">
        <f>'CELKOVE PORADIE DVRL 2025'!B147</f>
        <v>5267</v>
      </c>
      <c r="C141" s="39" t="str">
        <f>'CELKOVE PORADIE DVRL 2025'!C147</f>
        <v>VARGA Ján</v>
      </c>
      <c r="D141" s="45">
        <f>'CELKOVE PORADIE DVRL 2025'!E147</f>
        <v>2013</v>
      </c>
      <c r="E141" s="44" t="str">
        <f>'CELKOVE PORADIE DVRL 2025'!F147</f>
        <v>Petist Bike Humenné</v>
      </c>
      <c r="F141" s="44" t="str">
        <f>'CELKOVE PORADIE DVRL 2025'!G147</f>
        <v>Humenné</v>
      </c>
      <c r="G141" s="50">
        <f>'CELKOVE PORADIE DVRL 2025'!AG147</f>
        <v>14</v>
      </c>
      <c r="H141" s="50">
        <f>'CELKOVE PORADIE DVRL 2025'!AH147</f>
        <v>1</v>
      </c>
      <c r="I141" s="50">
        <f>'CELKOVE PORADIE DVRL 2025'!AI147</f>
        <v>7</v>
      </c>
    </row>
    <row r="142" spans="1:9" x14ac:dyDescent="0.2">
      <c r="A142" s="39">
        <v>15</v>
      </c>
      <c r="B142" s="45" t="str">
        <f>'CELKOVE PORADIE DVRL 2025'!B148</f>
        <v>5508</v>
      </c>
      <c r="C142" s="39" t="str">
        <f>'CELKOVE PORADIE DVRL 2025'!C148</f>
        <v>SLIVKA Jakub</v>
      </c>
      <c r="D142" s="45">
        <f>'CELKOVE PORADIE DVRL 2025'!E148</f>
        <v>2014</v>
      </c>
      <c r="E142" s="44" t="str">
        <f>'CELKOVE PORADIE DVRL 2025'!F148</f>
        <v>Petist Bike Humenné</v>
      </c>
      <c r="F142" s="44" t="str">
        <f>'CELKOVE PORADIE DVRL 2025'!G148</f>
        <v>Humenné</v>
      </c>
      <c r="G142" s="50">
        <f>'CELKOVE PORADIE DVRL 2025'!AG148</f>
        <v>12</v>
      </c>
      <c r="H142" s="50">
        <f>'CELKOVE PORADIE DVRL 2025'!AH148</f>
        <v>1</v>
      </c>
      <c r="I142" s="50">
        <f>'CELKOVE PORADIE DVRL 2025'!AI148</f>
        <v>8</v>
      </c>
    </row>
    <row r="143" spans="1:9" x14ac:dyDescent="0.2">
      <c r="A143" s="39">
        <v>16</v>
      </c>
      <c r="B143" s="45">
        <f>'CELKOVE PORADIE DVRL 2025'!B149</f>
        <v>6075</v>
      </c>
      <c r="C143" s="39" t="str">
        <f>'CELKOVE PORADIE DVRL 2025'!C149</f>
        <v>TRUSA Jakub</v>
      </c>
      <c r="D143" s="45">
        <f>'CELKOVE PORADIE DVRL 2025'!E149</f>
        <v>2013</v>
      </c>
      <c r="E143" s="44">
        <f>'CELKOVE PORADIE DVRL 2025'!F149</f>
        <v>0</v>
      </c>
      <c r="F143" s="44" t="str">
        <f>'CELKOVE PORADIE DVRL 2025'!G149</f>
        <v>Prešov</v>
      </c>
      <c r="G143" s="50">
        <f>'CELKOVE PORADIE DVRL 2025'!AG149</f>
        <v>12</v>
      </c>
      <c r="H143" s="50">
        <f>'CELKOVE PORADIE DVRL 2025'!AH149</f>
        <v>1</v>
      </c>
      <c r="I143" s="50">
        <f>'CELKOVE PORADIE DVRL 2025'!AI149</f>
        <v>8</v>
      </c>
    </row>
    <row r="144" spans="1:9" x14ac:dyDescent="0.2">
      <c r="A144" s="39">
        <v>17</v>
      </c>
      <c r="B144" s="45" t="str">
        <f>'CELKOVE PORADIE DVRL 2025'!B150</f>
        <v>5019</v>
      </c>
      <c r="C144" s="39" t="str">
        <f>'CELKOVE PORADIE DVRL 2025'!C150</f>
        <v>ŠARNIK Michal</v>
      </c>
      <c r="D144" s="45">
        <f>'CELKOVE PORADIE DVRL 2025'!E150</f>
        <v>2014</v>
      </c>
      <c r="E144" s="44" t="str">
        <f>'CELKOVE PORADIE DVRL 2025'!F150</f>
        <v>ZŠ s MŠ Pod Papierňou 16A,Bardejov</v>
      </c>
      <c r="F144" s="44" t="str">
        <f>'CELKOVE PORADIE DVRL 2025'!G150</f>
        <v>Bardejov</v>
      </c>
      <c r="G144" s="50">
        <f>'CELKOVE PORADIE DVRL 2025'!AG150</f>
        <v>10</v>
      </c>
      <c r="H144" s="50">
        <f>'CELKOVE PORADIE DVRL 2025'!AH150</f>
        <v>1</v>
      </c>
      <c r="I144" s="50">
        <f>'CELKOVE PORADIE DVRL 2025'!AI150</f>
        <v>9</v>
      </c>
    </row>
    <row r="145" spans="1:9" x14ac:dyDescent="0.2">
      <c r="A145" s="39">
        <v>18</v>
      </c>
      <c r="B145" s="45">
        <f>'CELKOVE PORADIE DVRL 2025'!B151</f>
        <v>6078</v>
      </c>
      <c r="C145" s="39" t="str">
        <f>'CELKOVE PORADIE DVRL 2025'!C151</f>
        <v>KLEMPAY Samuel</v>
      </c>
      <c r="D145" s="45">
        <f>'CELKOVE PORADIE DVRL 2025'!E151</f>
        <v>2013</v>
      </c>
      <c r="E145" s="44">
        <f>'CELKOVE PORADIE DVRL 2025'!F151</f>
        <v>0</v>
      </c>
      <c r="F145" s="44" t="str">
        <f>'CELKOVE PORADIE DVRL 2025'!G151</f>
        <v>Ruská Nová Ves</v>
      </c>
      <c r="G145" s="50">
        <f>'CELKOVE PORADIE DVRL 2025'!AG151</f>
        <v>10</v>
      </c>
      <c r="H145" s="50">
        <f>'CELKOVE PORADIE DVRL 2025'!AH151</f>
        <v>1</v>
      </c>
      <c r="I145" s="50">
        <f>'CELKOVE PORADIE DVRL 2025'!AI151</f>
        <v>9</v>
      </c>
    </row>
    <row r="146" spans="1:9" x14ac:dyDescent="0.2">
      <c r="A146" s="39">
        <v>19</v>
      </c>
      <c r="B146" s="45" t="str">
        <f>'CELKOVE PORADIE DVRL 2025'!B152</f>
        <v>5727</v>
      </c>
      <c r="C146" s="39" t="str">
        <f>'CELKOVE PORADIE DVRL 2025'!C152</f>
        <v>OKRUHĽANSKÝ Stanislav</v>
      </c>
      <c r="D146" s="45">
        <f>'CELKOVE PORADIE DVRL 2025'!E152</f>
        <v>2014</v>
      </c>
      <c r="E146" s="44" t="str">
        <f>'CELKOVE PORADIE DVRL 2025'!F152</f>
        <v/>
      </c>
      <c r="F146" s="44" t="str">
        <f>'CELKOVE PORADIE DVRL 2025'!G152</f>
        <v>Uzovské Pekľany</v>
      </c>
      <c r="G146" s="50">
        <f>'CELKOVE PORADIE DVRL 2025'!AG152</f>
        <v>8</v>
      </c>
      <c r="H146" s="50">
        <f>'CELKOVE PORADIE DVRL 2025'!AH152</f>
        <v>1</v>
      </c>
      <c r="I146" s="50">
        <f>'CELKOVE PORADIE DVRL 2025'!AI152</f>
        <v>10</v>
      </c>
    </row>
    <row r="147" spans="1:9" x14ac:dyDescent="0.2">
      <c r="A147" s="39">
        <v>20</v>
      </c>
      <c r="B147" s="45">
        <f>'CELKOVE PORADIE DVRL 2025'!B154</f>
        <v>6087</v>
      </c>
      <c r="C147" s="39" t="str">
        <f>'CELKOVE PORADIE DVRL 2025'!C154</f>
        <v>DERIAN Sebastián</v>
      </c>
      <c r="D147" s="45">
        <f>'CELKOVE PORADIE DVRL 2025'!E154</f>
        <v>2014</v>
      </c>
      <c r="E147" s="44">
        <f>'CELKOVE PORADIE DVRL 2025'!F154</f>
        <v>0</v>
      </c>
      <c r="F147" s="44" t="str">
        <f>'CELKOVE PORADIE DVRL 2025'!G154</f>
        <v>Chrástné</v>
      </c>
      <c r="G147" s="50">
        <f>'CELKOVE PORADIE DVRL 2025'!AG154</f>
        <v>0</v>
      </c>
      <c r="H147" s="50">
        <f>'CELKOVE PORADIE DVRL 2025'!AH154</f>
        <v>1</v>
      </c>
      <c r="I147" s="50">
        <f>'CELKOVE PORADIE DVRL 2025'!AI154</f>
        <v>0</v>
      </c>
    </row>
    <row r="148" spans="1:9" x14ac:dyDescent="0.2">
      <c r="A148" s="39">
        <v>21</v>
      </c>
      <c r="B148" s="45">
        <f>'CELKOVE PORADIE DVRL 2025'!B155</f>
        <v>5523</v>
      </c>
      <c r="C148" s="39" t="str">
        <f>'CELKOVE PORADIE DVRL 2025'!C155</f>
        <v>VÁGNER Oliver</v>
      </c>
      <c r="D148" s="45">
        <f>'CELKOVE PORADIE DVRL 2025'!E155</f>
        <v>2013</v>
      </c>
      <c r="E148" s="44" t="str">
        <f>'CELKOVE PORADIE DVRL 2025'!F155</f>
        <v>CYKLO SPIŠ Levoča</v>
      </c>
      <c r="F148" s="44" t="str">
        <f>'CELKOVE PORADIE DVRL 2025'!G155</f>
        <v>Klčov</v>
      </c>
      <c r="G148" s="50">
        <f>'CELKOVE PORADIE DVRL 2025'!AG155</f>
        <v>0</v>
      </c>
      <c r="H148" s="50">
        <f>'CELKOVE PORADIE DVRL 2025'!AH155</f>
        <v>1</v>
      </c>
      <c r="I148" s="50">
        <f>'CELKOVE PORADIE DVRL 2025'!AI155</f>
        <v>0</v>
      </c>
    </row>
    <row r="149" spans="1:9" x14ac:dyDescent="0.2">
      <c r="A149" s="51"/>
      <c r="B149" s="52"/>
      <c r="C149" s="51"/>
      <c r="D149" s="52"/>
      <c r="E149" s="53"/>
      <c r="F149" s="53"/>
      <c r="G149" s="54"/>
      <c r="H149" s="54"/>
      <c r="I149" s="54"/>
    </row>
    <row r="150" spans="1:9" x14ac:dyDescent="0.2">
      <c r="A150" s="323" t="str">
        <f>'CELKOVE PORADIE DVRL 2025'!A159</f>
        <v>MLADŠIE ŽIAČKY (2013-2014)</v>
      </c>
      <c r="B150" s="323"/>
      <c r="C150" s="323"/>
      <c r="D150" s="323"/>
      <c r="G150" s="49"/>
      <c r="H150" s="49"/>
      <c r="I150" s="49"/>
    </row>
    <row r="151" spans="1:9" x14ac:dyDescent="0.2">
      <c r="A151" s="324" t="s">
        <v>0</v>
      </c>
      <c r="B151" s="321" t="s">
        <v>1</v>
      </c>
      <c r="C151" s="324" t="s">
        <v>2</v>
      </c>
      <c r="D151" s="321" t="s">
        <v>3</v>
      </c>
      <c r="E151" s="321" t="s">
        <v>5</v>
      </c>
      <c r="F151" s="321" t="s">
        <v>6</v>
      </c>
      <c r="G151" s="322" t="s">
        <v>153</v>
      </c>
      <c r="H151" s="322" t="s">
        <v>155</v>
      </c>
      <c r="I151" s="322" t="s">
        <v>154</v>
      </c>
    </row>
    <row r="152" spans="1:9" x14ac:dyDescent="0.2">
      <c r="A152" s="324"/>
      <c r="B152" s="321"/>
      <c r="C152" s="324"/>
      <c r="D152" s="321"/>
      <c r="E152" s="321"/>
      <c r="F152" s="321"/>
      <c r="G152" s="322"/>
      <c r="H152" s="322"/>
      <c r="I152" s="322"/>
    </row>
    <row r="153" spans="1:9" x14ac:dyDescent="0.2">
      <c r="A153" s="39">
        <v>1</v>
      </c>
      <c r="B153" s="45">
        <f>'CELKOVE PORADIE DVRL 2025'!B160</f>
        <v>5804</v>
      </c>
      <c r="C153" s="39" t="str">
        <f>'CELKOVE PORADIE DVRL 2025'!C160</f>
        <v>PÁLKOVÁ Ema</v>
      </c>
      <c r="D153" s="45">
        <f>'CELKOVE PORADIE DVRL 2025'!E160</f>
        <v>2014</v>
      </c>
      <c r="E153" s="44" t="str">
        <f>'CELKOVE PORADIE DVRL 2025'!F160</f>
        <v>ŠSDM Poprad-Tatry</v>
      </c>
      <c r="F153" s="44" t="str">
        <f>'CELKOVE PORADIE DVRL 2025'!G160</f>
        <v>Poprad</v>
      </c>
      <c r="G153" s="50">
        <f>'CELKOVE PORADIE DVRL 2025'!AG160</f>
        <v>120</v>
      </c>
      <c r="H153" s="50">
        <f>'CELKOVE PORADIE DVRL 2025'!AH160</f>
        <v>5</v>
      </c>
      <c r="I153" s="50">
        <f>'CELKOVE PORADIE DVRL 2025'!AI160</f>
        <v>13</v>
      </c>
    </row>
    <row r="154" spans="1:9" x14ac:dyDescent="0.2">
      <c r="A154" s="39">
        <v>2</v>
      </c>
      <c r="B154" s="45" t="str">
        <f>'CELKOVE PORADIE DVRL 2025'!B161</f>
        <v>5447</v>
      </c>
      <c r="C154" s="39" t="str">
        <f>'CELKOVE PORADIE DVRL 2025'!C161</f>
        <v>VRBOVSKÁ Karolína</v>
      </c>
      <c r="D154" s="45">
        <f>'CELKOVE PORADIE DVRL 2025'!E161</f>
        <v>2014</v>
      </c>
      <c r="E154" s="44" t="str">
        <f>'CELKOVE PORADIE DVRL 2025'!F161</f>
        <v>PRO Efekt Košice</v>
      </c>
      <c r="F154" s="44" t="str">
        <f>'CELKOVE PORADIE DVRL 2025'!G161</f>
        <v>Košice</v>
      </c>
      <c r="G154" s="50">
        <f>'CELKOVE PORADIE DVRL 2025'!AG161</f>
        <v>82</v>
      </c>
      <c r="H154" s="50">
        <f>'CELKOVE PORADIE DVRL 2025'!AH161</f>
        <v>3</v>
      </c>
      <c r="I154" s="50">
        <f>'CELKOVE PORADIE DVRL 2025'!AI161</f>
        <v>5</v>
      </c>
    </row>
    <row r="155" spans="1:9" x14ac:dyDescent="0.2">
      <c r="A155" s="39">
        <v>3</v>
      </c>
      <c r="B155" s="45">
        <f>'CELKOVE PORADIE DVRL 2025'!B162</f>
        <v>5341</v>
      </c>
      <c r="C155" s="39" t="str">
        <f>'CELKOVE PORADIE DVRL 2025'!C162</f>
        <v>NIKOVÁ Anna</v>
      </c>
      <c r="D155" s="45">
        <f>'CELKOVE PORADIE DVRL 2025'!E162</f>
        <v>2014</v>
      </c>
      <c r="E155" s="44" t="str">
        <f>'CELKOVE PORADIE DVRL 2025'!F162</f>
        <v>Activity Sport Club</v>
      </c>
      <c r="F155" s="44" t="str">
        <f>'CELKOVE PORADIE DVRL 2025'!G162</f>
        <v>Svit</v>
      </c>
      <c r="G155" s="50">
        <f>'CELKOVE PORADIE DVRL 2025'!AG162</f>
        <v>62</v>
      </c>
      <c r="H155" s="50">
        <f>'CELKOVE PORADIE DVRL 2025'!AH162</f>
        <v>3</v>
      </c>
      <c r="I155" s="50">
        <f>'CELKOVE PORADIE DVRL 2025'!AI162</f>
        <v>11</v>
      </c>
    </row>
    <row r="156" spans="1:9" x14ac:dyDescent="0.2">
      <c r="A156" s="39">
        <v>4</v>
      </c>
      <c r="B156" s="45">
        <f>'CELKOVE PORADIE DVRL 2025'!B163</f>
        <v>5506</v>
      </c>
      <c r="C156" s="39" t="str">
        <f>'CELKOVE PORADIE DVRL 2025'!C163</f>
        <v>VANDLÍKOVÁ Tereza</v>
      </c>
      <c r="D156" s="45">
        <f>'CELKOVE PORADIE DVRL 2025'!E163</f>
        <v>2014</v>
      </c>
      <c r="E156" s="44" t="str">
        <f>'CELKOVE PORADIE DVRL 2025'!F163</f>
        <v>PRO Efekt Košice</v>
      </c>
      <c r="F156" s="44" t="str">
        <f>'CELKOVE PORADIE DVRL 2025'!G163</f>
        <v>Košice</v>
      </c>
      <c r="G156" s="50">
        <f>'CELKOVE PORADIE DVRL 2025'!AG163</f>
        <v>60</v>
      </c>
      <c r="H156" s="50">
        <f>'CELKOVE PORADIE DVRL 2025'!AH163</f>
        <v>2</v>
      </c>
      <c r="I156" s="50">
        <f>'CELKOVE PORADIE DVRL 2025'!AI163</f>
        <v>2</v>
      </c>
    </row>
    <row r="157" spans="1:9" x14ac:dyDescent="0.2">
      <c r="A157" s="39">
        <v>5</v>
      </c>
      <c r="B157" s="45">
        <f>'CELKOVE PORADIE DVRL 2025'!B164</f>
        <v>5463</v>
      </c>
      <c r="C157" s="39" t="str">
        <f>'CELKOVE PORADIE DVRL 2025'!C164</f>
        <v>JURIGOVÁ Barbara</v>
      </c>
      <c r="D157" s="45">
        <f>'CELKOVE PORADIE DVRL 2025'!E164</f>
        <v>2014</v>
      </c>
      <c r="E157" s="44">
        <f>'CELKOVE PORADIE DVRL 2025'!F164</f>
        <v>0</v>
      </c>
      <c r="F157" s="44" t="str">
        <f>'CELKOVE PORADIE DVRL 2025'!G164</f>
        <v>Gelnica</v>
      </c>
      <c r="G157" s="50">
        <f>'CELKOVE PORADIE DVRL 2025'!AG164</f>
        <v>50</v>
      </c>
      <c r="H157" s="50">
        <f>'CELKOVE PORADIE DVRL 2025'!AH164</f>
        <v>2</v>
      </c>
      <c r="I157" s="50">
        <f>'CELKOVE PORADIE DVRL 2025'!AI164</f>
        <v>4</v>
      </c>
    </row>
    <row r="158" spans="1:9" x14ac:dyDescent="0.2">
      <c r="A158" s="39">
        <v>6</v>
      </c>
      <c r="B158" s="45">
        <f>'CELKOVE PORADIE DVRL 2025'!B165</f>
        <v>6068</v>
      </c>
      <c r="C158" s="39" t="str">
        <f>'CELKOVE PORADIE DVRL 2025'!C165</f>
        <v>ONDREJKOVÁ Hana</v>
      </c>
      <c r="D158" s="45">
        <f>'CELKOVE PORADIE DVRL 2025'!E165</f>
        <v>2014</v>
      </c>
      <c r="E158" s="44" t="str">
        <f>'CELKOVE PORADIE DVRL 2025'!F165</f>
        <v>Proefect Košice</v>
      </c>
      <c r="F158" s="44" t="str">
        <f>'CELKOVE PORADIE DVRL 2025'!G165</f>
        <v>Košice</v>
      </c>
      <c r="G158" s="50">
        <f>'CELKOVE PORADIE DVRL 2025'!AG165</f>
        <v>47</v>
      </c>
      <c r="H158" s="50">
        <f>'CELKOVE PORADIE DVRL 2025'!AH165</f>
        <v>2</v>
      </c>
      <c r="I158" s="50">
        <f>'CELKOVE PORADIE DVRL 2025'!AI165</f>
        <v>5</v>
      </c>
    </row>
    <row r="159" spans="1:9" x14ac:dyDescent="0.2">
      <c r="A159" s="39">
        <v>7</v>
      </c>
      <c r="B159" s="45">
        <f>'CELKOVE PORADIE DVRL 2025'!B166</f>
        <v>5501</v>
      </c>
      <c r="C159" s="39" t="str">
        <f>'CELKOVE PORADIE DVRL 2025'!C166</f>
        <v>DOMITEROVÁ Sarah</v>
      </c>
      <c r="D159" s="45">
        <f>'CELKOVE PORADIE DVRL 2025'!E166</f>
        <v>2013</v>
      </c>
      <c r="E159" s="44" t="str">
        <f>'CELKOVE PORADIE DVRL 2025'!F166</f>
        <v>PRO Efekt Košice</v>
      </c>
      <c r="F159" s="44" t="str">
        <f>'CELKOVE PORADIE DVRL 2025'!G166</f>
        <v>Košice</v>
      </c>
      <c r="G159" s="50">
        <f>'CELKOVE PORADIE DVRL 2025'!AG166</f>
        <v>30</v>
      </c>
      <c r="H159" s="50">
        <f>'CELKOVE PORADIE DVRL 2025'!AH166</f>
        <v>1</v>
      </c>
      <c r="I159" s="50">
        <f>'CELKOVE PORADIE DVRL 2025'!AI166</f>
        <v>1</v>
      </c>
    </row>
    <row r="160" spans="1:9" x14ac:dyDescent="0.2">
      <c r="A160" s="39">
        <v>8</v>
      </c>
      <c r="B160" s="45">
        <f>'CELKOVE PORADIE DVRL 2025'!B167</f>
        <v>5008</v>
      </c>
      <c r="C160" s="39" t="str">
        <f>'CELKOVE PORADIE DVRL 2025'!C167</f>
        <v>LADÁNYIOVÁ Eliška</v>
      </c>
      <c r="D160" s="45">
        <f>'CELKOVE PORADIE DVRL 2025'!E167</f>
        <v>2013</v>
      </c>
      <c r="E160" s="44" t="str">
        <f>'CELKOVE PORADIE DVRL 2025'!F167</f>
        <v>Proefekt Košice</v>
      </c>
      <c r="F160" s="44" t="str">
        <f>'CELKOVE PORADIE DVRL 2025'!G167</f>
        <v>Košice</v>
      </c>
      <c r="G160" s="50">
        <f>'CELKOVE PORADIE DVRL 2025'!AG167</f>
        <v>25</v>
      </c>
      <c r="H160" s="50">
        <f>'CELKOVE PORADIE DVRL 2025'!AH167</f>
        <v>1</v>
      </c>
      <c r="I160" s="50">
        <f>'CELKOVE PORADIE DVRL 2025'!AI167</f>
        <v>2</v>
      </c>
    </row>
    <row r="161" spans="1:9" x14ac:dyDescent="0.2">
      <c r="A161" s="39">
        <v>9</v>
      </c>
      <c r="B161" s="45">
        <f>'CELKOVE PORADIE DVRL 2025'!B168</f>
        <v>6056</v>
      </c>
      <c r="C161" s="39" t="str">
        <f>'CELKOVE PORADIE DVRL 2025'!C168</f>
        <v>MATISOVÁ Emma</v>
      </c>
      <c r="D161" s="45">
        <f>'CELKOVE PORADIE DVRL 2025'!E168</f>
        <v>2014</v>
      </c>
      <c r="E161" s="44">
        <f>'CELKOVE PORADIE DVRL 2025'!F168</f>
        <v>0</v>
      </c>
      <c r="F161" s="44" t="str">
        <f>'CELKOVE PORADIE DVRL 2025'!G168</f>
        <v>Margecany</v>
      </c>
      <c r="G161" s="50">
        <f>'CELKOVE PORADIE DVRL 2025'!AG168</f>
        <v>20</v>
      </c>
      <c r="H161" s="50">
        <f>'CELKOVE PORADIE DVRL 2025'!AH168</f>
        <v>1</v>
      </c>
      <c r="I161" s="50">
        <f>'CELKOVE PORADIE DVRL 2025'!AI168</f>
        <v>4</v>
      </c>
    </row>
    <row r="162" spans="1:9" x14ac:dyDescent="0.2">
      <c r="A162" s="39">
        <v>10</v>
      </c>
      <c r="B162" s="45">
        <f>'CELKOVE PORADIE DVRL 2025'!B169</f>
        <v>6049</v>
      </c>
      <c r="C162" s="39" t="str">
        <f>'CELKOVE PORADIE DVRL 2025'!C169</f>
        <v>DEMETER Lilien</v>
      </c>
      <c r="D162" s="45">
        <f>'CELKOVE PORADIE DVRL 2025'!E169</f>
        <v>2014</v>
      </c>
      <c r="E162" s="44">
        <f>'CELKOVE PORADIE DVRL 2025'!F169</f>
        <v>0</v>
      </c>
      <c r="F162" s="44" t="str">
        <f>'CELKOVE PORADIE DVRL 2025'!G169</f>
        <v>Košice</v>
      </c>
      <c r="G162" s="50">
        <f>'CELKOVE PORADIE DVRL 2025'!AG169</f>
        <v>0</v>
      </c>
      <c r="H162" s="50">
        <f>'CELKOVE PORADIE DVRL 2025'!AH169</f>
        <v>1</v>
      </c>
      <c r="I162" s="50">
        <f>'CELKOVE PORADIE DVRL 2025'!AI169</f>
        <v>0</v>
      </c>
    </row>
    <row r="163" spans="1:9" x14ac:dyDescent="0.2">
      <c r="A163" s="51"/>
      <c r="B163" s="52"/>
      <c r="C163" s="51"/>
      <c r="D163" s="52"/>
      <c r="E163" s="53"/>
      <c r="F163" s="53"/>
      <c r="G163" s="54"/>
      <c r="H163" s="54"/>
      <c r="I163" s="54"/>
    </row>
    <row r="164" spans="1:9" x14ac:dyDescent="0.2">
      <c r="A164" s="323" t="str">
        <f>'CELKOVE PORADIE DVRL 2025'!A173</f>
        <v>STARŠÍ ŽIACI (2011-2012)</v>
      </c>
      <c r="B164" s="323"/>
      <c r="C164" s="323"/>
      <c r="D164" s="323"/>
      <c r="G164" s="49"/>
      <c r="H164" s="49"/>
      <c r="I164" s="49"/>
    </row>
    <row r="165" spans="1:9" x14ac:dyDescent="0.2">
      <c r="A165" s="324" t="s">
        <v>0</v>
      </c>
      <c r="B165" s="321" t="s">
        <v>1</v>
      </c>
      <c r="C165" s="324" t="s">
        <v>2</v>
      </c>
      <c r="D165" s="321" t="s">
        <v>3</v>
      </c>
      <c r="E165" s="321" t="s">
        <v>5</v>
      </c>
      <c r="F165" s="321" t="s">
        <v>6</v>
      </c>
      <c r="G165" s="322" t="s">
        <v>153</v>
      </c>
      <c r="H165" s="322" t="s">
        <v>155</v>
      </c>
      <c r="I165" s="322" t="s">
        <v>154</v>
      </c>
    </row>
    <row r="166" spans="1:9" x14ac:dyDescent="0.2">
      <c r="A166" s="324"/>
      <c r="B166" s="321"/>
      <c r="C166" s="324"/>
      <c r="D166" s="321"/>
      <c r="E166" s="321"/>
      <c r="F166" s="321"/>
      <c r="G166" s="322"/>
      <c r="H166" s="322"/>
      <c r="I166" s="322"/>
    </row>
    <row r="167" spans="1:9" x14ac:dyDescent="0.2">
      <c r="A167" s="39">
        <v>1</v>
      </c>
      <c r="B167" s="45">
        <f>'CELKOVE PORADIE DVRL 2025'!B174</f>
        <v>5980</v>
      </c>
      <c r="C167" s="39" t="str">
        <f>'CELKOVE PORADIE DVRL 2025'!C174</f>
        <v>SCHUBERT Michal</v>
      </c>
      <c r="D167" s="45">
        <f>'CELKOVE PORADIE DVRL 2025'!E174</f>
        <v>2012</v>
      </c>
      <c r="E167" s="44">
        <f>'CELKOVE PORADIE DVRL 2025'!F174</f>
        <v>0</v>
      </c>
      <c r="F167" s="44" t="str">
        <f>'CELKOVE PORADIE DVRL 2025'!G174</f>
        <v>Hanušovce nad Topĺou</v>
      </c>
      <c r="G167" s="50">
        <f>'CELKOVE PORADIE DVRL 2025'!AG174</f>
        <v>181</v>
      </c>
      <c r="H167" s="50">
        <f>'CELKOVE PORADIE DVRL 2025'!AH174</f>
        <v>7</v>
      </c>
      <c r="I167" s="50">
        <f>'CELKOVE PORADIE DVRL 2025'!AI174</f>
        <v>15</v>
      </c>
    </row>
    <row r="168" spans="1:9" x14ac:dyDescent="0.2">
      <c r="A168" s="39">
        <v>2</v>
      </c>
      <c r="B168" s="45" t="str">
        <f>'CELKOVE PORADIE DVRL 2025'!B175</f>
        <v>5509</v>
      </c>
      <c r="C168" s="39" t="str">
        <f>'CELKOVE PORADIE DVRL 2025'!C175</f>
        <v>LEPÓT Martin</v>
      </c>
      <c r="D168" s="45">
        <f>'CELKOVE PORADIE DVRL 2025'!E175</f>
        <v>2011</v>
      </c>
      <c r="E168" s="44" t="str">
        <f>'CELKOVE PORADIE DVRL 2025'!F175</f>
        <v>Petist Bike Humenné</v>
      </c>
      <c r="F168" s="44" t="str">
        <f>'CELKOVE PORADIE DVRL 2025'!G175</f>
        <v>Humenné</v>
      </c>
      <c r="G168" s="50">
        <f>'CELKOVE PORADIE DVRL 2025'!AG175</f>
        <v>142</v>
      </c>
      <c r="H168" s="50">
        <f>'CELKOVE PORADIE DVRL 2025'!AH175</f>
        <v>7</v>
      </c>
      <c r="I168" s="50">
        <f>'CELKOVE PORADIE DVRL 2025'!AI175</f>
        <v>28</v>
      </c>
    </row>
    <row r="169" spans="1:9" x14ac:dyDescent="0.2">
      <c r="A169" s="39">
        <v>3</v>
      </c>
      <c r="B169" s="45" t="str">
        <f>'CELKOVE PORADIE DVRL 2025'!B176</f>
        <v>5067</v>
      </c>
      <c r="C169" s="39" t="str">
        <f>'CELKOVE PORADIE DVRL 2025'!C176</f>
        <v>BUČKO Maximilián</v>
      </c>
      <c r="D169" s="45">
        <f>'CELKOVE PORADIE DVRL 2025'!E176</f>
        <v>2012</v>
      </c>
      <c r="E169" s="44" t="str">
        <f>'CELKOVE PORADIE DVRL 2025'!F176</f>
        <v>Cyklo Čajka Racing</v>
      </c>
      <c r="F169" s="44" t="str">
        <f>'CELKOVE PORADIE DVRL 2025'!G176</f>
        <v>Lipany nad Torysou</v>
      </c>
      <c r="G169" s="50">
        <f>'CELKOVE PORADIE DVRL 2025'!AG176</f>
        <v>134</v>
      </c>
      <c r="H169" s="50">
        <f>'CELKOVE PORADIE DVRL 2025'!AH176</f>
        <v>6</v>
      </c>
      <c r="I169" s="50">
        <f>'CELKOVE PORADIE DVRL 2025'!AI176</f>
        <v>18</v>
      </c>
    </row>
    <row r="170" spans="1:9" x14ac:dyDescent="0.2">
      <c r="A170" s="39">
        <v>4</v>
      </c>
      <c r="B170" s="45" t="str">
        <f>'CELKOVE PORADIE DVRL 2025'!B177</f>
        <v>5013</v>
      </c>
      <c r="C170" s="39" t="str">
        <f>'CELKOVE PORADIE DVRL 2025'!C177</f>
        <v>SCHERFEL Fabián</v>
      </c>
      <c r="D170" s="45">
        <f>'CELKOVE PORADIE DVRL 2025'!E177</f>
        <v>2012</v>
      </c>
      <c r="E170" s="44" t="str">
        <f>'CELKOVE PORADIE DVRL 2025'!F177</f>
        <v>ZŠ Dr. Fischera Kežmarok</v>
      </c>
      <c r="F170" s="44" t="str">
        <f>'CELKOVE PORADIE DVRL 2025'!G177</f>
        <v>Kežmarok</v>
      </c>
      <c r="G170" s="50">
        <f>'CELKOVE PORADIE DVRL 2025'!AG177</f>
        <v>106</v>
      </c>
      <c r="H170" s="50">
        <f>'CELKOVE PORADIE DVRL 2025'!AH177</f>
        <v>6</v>
      </c>
      <c r="I170" s="50">
        <f>'CELKOVE PORADIE DVRL 2025'!AI177</f>
        <v>31</v>
      </c>
    </row>
    <row r="171" spans="1:9" x14ac:dyDescent="0.2">
      <c r="A171" s="39">
        <v>5</v>
      </c>
      <c r="B171" s="45" t="str">
        <f>'CELKOVE PORADIE DVRL 2025'!B178</f>
        <v>5477</v>
      </c>
      <c r="C171" s="39" t="str">
        <f>'CELKOVE PORADIE DVRL 2025'!C178</f>
        <v>SAKMÁR Denis</v>
      </c>
      <c r="D171" s="45">
        <f>'CELKOVE PORADIE DVRL 2025'!E178</f>
        <v>2011</v>
      </c>
      <c r="E171" s="44" t="str">
        <f>'CELKOVE PORADIE DVRL 2025'!F178</f>
        <v>CYKLO SPIŠ Levoča</v>
      </c>
      <c r="F171" s="44" t="str">
        <f>'CELKOVE PORADIE DVRL 2025'!G178</f>
        <v>Spišský Hrhov</v>
      </c>
      <c r="G171" s="50">
        <f>'CELKOVE PORADIE DVRL 2025'!AG178</f>
        <v>90</v>
      </c>
      <c r="H171" s="50">
        <f>'CELKOVE PORADIE DVRL 2025'!AH178</f>
        <v>3</v>
      </c>
      <c r="I171" s="50">
        <f>'CELKOVE PORADIE DVRL 2025'!AI178</f>
        <v>3</v>
      </c>
    </row>
    <row r="172" spans="1:9" x14ac:dyDescent="0.2">
      <c r="A172" s="39">
        <v>6</v>
      </c>
      <c r="B172" s="45">
        <f>'CELKOVE PORADIE DVRL 2025'!B179</f>
        <v>6027</v>
      </c>
      <c r="C172" s="39" t="str">
        <f>'CELKOVE PORADIE DVRL 2025'!C179</f>
        <v>CHOMA Filip</v>
      </c>
      <c r="D172" s="45">
        <f>'CELKOVE PORADIE DVRL 2025'!E179</f>
        <v>2012</v>
      </c>
      <c r="E172" s="44" t="str">
        <f>'CELKOVE PORADIE DVRL 2025'!F179</f>
        <v>Cyklo Čajka Racing</v>
      </c>
      <c r="F172" s="44" t="str">
        <f>'CELKOVE PORADIE DVRL 2025'!G179</f>
        <v>Prešov</v>
      </c>
      <c r="G172" s="50">
        <f>'CELKOVE PORADIE DVRL 2025'!AG179</f>
        <v>88</v>
      </c>
      <c r="H172" s="50">
        <f>'CELKOVE PORADIE DVRL 2025'!AH179</f>
        <v>5</v>
      </c>
      <c r="I172" s="50">
        <f>'CELKOVE PORADIE DVRL 2025'!AI179</f>
        <v>26</v>
      </c>
    </row>
    <row r="173" spans="1:9" x14ac:dyDescent="0.2">
      <c r="A173" s="39">
        <v>7</v>
      </c>
      <c r="B173" s="45">
        <f>'CELKOVE PORADIE DVRL 2025'!B180</f>
        <v>6045</v>
      </c>
      <c r="C173" s="39" t="str">
        <f>'CELKOVE PORADIE DVRL 2025'!C180</f>
        <v>HVIZDOŠ Stanislav</v>
      </c>
      <c r="D173" s="45">
        <f>'CELKOVE PORADIE DVRL 2025'!E180</f>
        <v>2011</v>
      </c>
      <c r="E173" s="44" t="str">
        <f>'CELKOVE PORADIE DVRL 2025'!F180</f>
        <v>BKL Lipa</v>
      </c>
      <c r="F173" s="44" t="str">
        <f>'CELKOVE PORADIE DVRL 2025'!G180</f>
        <v>Jakubova Voľa</v>
      </c>
      <c r="G173" s="50">
        <f>'CELKOVE PORADIE DVRL 2025'!AG180</f>
        <v>75</v>
      </c>
      <c r="H173" s="50">
        <f>'CELKOVE PORADIE DVRL 2025'!AH180</f>
        <v>6</v>
      </c>
      <c r="I173" s="50">
        <f>'CELKOVE PORADIE DVRL 2025'!AI180</f>
        <v>47</v>
      </c>
    </row>
    <row r="174" spans="1:9" x14ac:dyDescent="0.2">
      <c r="A174" s="39">
        <v>8</v>
      </c>
      <c r="B174" s="45">
        <f>'CELKOVE PORADIE DVRL 2025'!B181</f>
        <v>6038</v>
      </c>
      <c r="C174" s="39" t="str">
        <f>'CELKOVE PORADIE DVRL 2025'!C181</f>
        <v>PASINETTI Sebastián</v>
      </c>
      <c r="D174" s="45">
        <f>'CELKOVE PORADIE DVRL 2025'!E181</f>
        <v>2011</v>
      </c>
      <c r="E174" s="44" t="str">
        <f>'CELKOVE PORADIE DVRL 2025'!F181</f>
        <v>Cyklo Čajka Racing</v>
      </c>
      <c r="F174" s="44" t="str">
        <f>'CELKOVE PORADIE DVRL 2025'!G181</f>
        <v>Brestov</v>
      </c>
      <c r="G174" s="50">
        <f>'CELKOVE PORADIE DVRL 2025'!AG181</f>
        <v>72</v>
      </c>
      <c r="H174" s="50">
        <f>'CELKOVE PORADIE DVRL 2025'!AH181</f>
        <v>4</v>
      </c>
      <c r="I174" s="50">
        <f>'CELKOVE PORADIE DVRL 2025'!AI181</f>
        <v>20</v>
      </c>
    </row>
    <row r="175" spans="1:9" x14ac:dyDescent="0.2">
      <c r="A175" s="39">
        <v>9</v>
      </c>
      <c r="B175" s="45">
        <f>'CELKOVE PORADIE DVRL 2025'!B182</f>
        <v>5145</v>
      </c>
      <c r="C175" s="39" t="str">
        <f>'CELKOVE PORADIE DVRL 2025'!C182</f>
        <v>HUMEŇANSKÝ Felix</v>
      </c>
      <c r="D175" s="45">
        <f>'CELKOVE PORADIE DVRL 2025'!E182</f>
        <v>2011</v>
      </c>
      <c r="E175" s="44" t="str">
        <f>'CELKOVE PORADIE DVRL 2025'!F182</f>
        <v>CYKLO SPIŠ Levoča</v>
      </c>
      <c r="F175" s="44" t="str">
        <f>'CELKOVE PORADIE DVRL 2025'!G182</f>
        <v>Krompachy</v>
      </c>
      <c r="G175" s="50">
        <f>'CELKOVE PORADIE DVRL 2025'!AG182</f>
        <v>52</v>
      </c>
      <c r="H175" s="50">
        <f>'CELKOVE PORADIE DVRL 2025'!AH182</f>
        <v>2</v>
      </c>
      <c r="I175" s="50">
        <f>'CELKOVE PORADIE DVRL 2025'!AI182</f>
        <v>4</v>
      </c>
    </row>
    <row r="176" spans="1:9" x14ac:dyDescent="0.2">
      <c r="A176" s="39">
        <v>10</v>
      </c>
      <c r="B176" s="45" t="str">
        <f>'CELKOVE PORADIE DVRL 2025'!B183</f>
        <v>5349</v>
      </c>
      <c r="C176" s="39" t="str">
        <f>'CELKOVE PORADIE DVRL 2025'!C183</f>
        <v>NOVÁK Lukáš</v>
      </c>
      <c r="D176" s="45">
        <f>'CELKOVE PORADIE DVRL 2025'!E183</f>
        <v>2012</v>
      </c>
      <c r="E176" s="44" t="str">
        <f>'CELKOVE PORADIE DVRL 2025'!F183</f>
        <v>CKM Poprad</v>
      </c>
      <c r="F176" s="44" t="str">
        <f>'CELKOVE PORADIE DVRL 2025'!G183</f>
        <v>Poprad</v>
      </c>
      <c r="G176" s="50">
        <f>'CELKOVE PORADIE DVRL 2025'!AG183</f>
        <v>50</v>
      </c>
      <c r="H176" s="50">
        <f>'CELKOVE PORADIE DVRL 2025'!AH183</f>
        <v>4</v>
      </c>
      <c r="I176" s="50">
        <f>'CELKOVE PORADIE DVRL 2025'!AI183</f>
        <v>31</v>
      </c>
    </row>
    <row r="177" spans="1:9" x14ac:dyDescent="0.2">
      <c r="A177" s="39">
        <v>11</v>
      </c>
      <c r="B177" s="45">
        <f>'CELKOVE PORADIE DVRL 2025'!B184</f>
        <v>5034</v>
      </c>
      <c r="C177" s="39" t="str">
        <f>'CELKOVE PORADIE DVRL 2025'!C184</f>
        <v>PROKOPOVIČ Michal</v>
      </c>
      <c r="D177" s="45">
        <f>'CELKOVE PORADIE DVRL 2025'!E184</f>
        <v>2012</v>
      </c>
      <c r="E177" s="44" t="str">
        <f>'CELKOVE PORADIE DVRL 2025'!F184</f>
        <v>CK Energia Svit</v>
      </c>
      <c r="F177" s="44" t="str">
        <f>'CELKOVE PORADIE DVRL 2025'!G184</f>
        <v>Svit</v>
      </c>
      <c r="G177" s="50">
        <f>'CELKOVE PORADIE DVRL 2025'!AG184</f>
        <v>40</v>
      </c>
      <c r="H177" s="50">
        <f>'CELKOVE PORADIE DVRL 2025'!AH184</f>
        <v>3</v>
      </c>
      <c r="I177" s="50">
        <f>'CELKOVE PORADIE DVRL 2025'!AI184</f>
        <v>22</v>
      </c>
    </row>
    <row r="178" spans="1:9" x14ac:dyDescent="0.2">
      <c r="A178" s="39">
        <v>12</v>
      </c>
      <c r="B178" s="45">
        <f>'CELKOVE PORADIE DVRL 2025'!B185</f>
        <v>5246</v>
      </c>
      <c r="C178" s="39" t="str">
        <f>'CELKOVE PORADIE DVRL 2025'!C185</f>
        <v>KNAPÍK Krištof</v>
      </c>
      <c r="D178" s="45">
        <f>'CELKOVE PORADIE DVRL 2025'!E185</f>
        <v>2011</v>
      </c>
      <c r="E178" s="44" t="str">
        <f>'CELKOVE PORADIE DVRL 2025'!F185</f>
        <v>Cyklo Čajka Racing</v>
      </c>
      <c r="F178" s="44" t="str">
        <f>'CELKOVE PORADIE DVRL 2025'!G185</f>
        <v>Prešov</v>
      </c>
      <c r="G178" s="50">
        <f>'CELKOVE PORADIE DVRL 2025'!AG185</f>
        <v>20</v>
      </c>
      <c r="H178" s="50">
        <f>'CELKOVE PORADIE DVRL 2025'!AH185</f>
        <v>1</v>
      </c>
      <c r="I178" s="50">
        <f>'CELKOVE PORADIE DVRL 2025'!AI185</f>
        <v>4</v>
      </c>
    </row>
    <row r="179" spans="1:9" x14ac:dyDescent="0.2">
      <c r="A179" s="39">
        <v>13</v>
      </c>
      <c r="B179" s="45">
        <f>'CELKOVE PORADIE DVRL 2025'!B186</f>
        <v>5964</v>
      </c>
      <c r="C179" s="39" t="str">
        <f>'CELKOVE PORADIE DVRL 2025'!C186</f>
        <v>KAŠČÁK Markus</v>
      </c>
      <c r="D179" s="45">
        <f>'CELKOVE PORADIE DVRL 2025'!E186</f>
        <v>2012</v>
      </c>
      <c r="E179" s="44">
        <f>'CELKOVE PORADIE DVRL 2025'!F186</f>
        <v>0</v>
      </c>
      <c r="F179" s="44" t="str">
        <f>'CELKOVE PORADIE DVRL 2025'!G186</f>
        <v>Jamník</v>
      </c>
      <c r="G179" s="50">
        <f>'CELKOVE PORADIE DVRL 2025'!AG186</f>
        <v>16</v>
      </c>
      <c r="H179" s="50">
        <f>'CELKOVE PORADIE DVRL 2025'!AH186</f>
        <v>1</v>
      </c>
      <c r="I179" s="50">
        <f>'CELKOVE PORADIE DVRL 2025'!AI186</f>
        <v>6</v>
      </c>
    </row>
    <row r="180" spans="1:9" x14ac:dyDescent="0.2">
      <c r="A180" s="39">
        <v>14</v>
      </c>
      <c r="B180" s="45">
        <f>'CELKOVE PORADIE DVRL 2025'!B187</f>
        <v>6070</v>
      </c>
      <c r="C180" s="39" t="str">
        <f>'CELKOVE PORADIE DVRL 2025'!C187</f>
        <v>FÉHER Adam</v>
      </c>
      <c r="D180" s="45">
        <f>'CELKOVE PORADIE DVRL 2025'!E187</f>
        <v>2012</v>
      </c>
      <c r="E180" s="44" t="str">
        <f>'CELKOVE PORADIE DVRL 2025'!F187</f>
        <v>PRO Efekt Košice</v>
      </c>
      <c r="F180" s="44" t="str">
        <f>'CELKOVE PORADIE DVRL 2025'!G187</f>
        <v>Košice</v>
      </c>
      <c r="G180" s="50">
        <f>'CELKOVE PORADIE DVRL 2025'!AG187</f>
        <v>12</v>
      </c>
      <c r="H180" s="50">
        <f>'CELKOVE PORADIE DVRL 2025'!AH187</f>
        <v>1</v>
      </c>
      <c r="I180" s="50">
        <f>'CELKOVE PORADIE DVRL 2025'!AI187</f>
        <v>8</v>
      </c>
    </row>
    <row r="181" spans="1:9" x14ac:dyDescent="0.2">
      <c r="A181" s="39">
        <v>15</v>
      </c>
      <c r="B181" s="45">
        <f>'CELKOVE PORADIE DVRL 2025'!B188</f>
        <v>6084</v>
      </c>
      <c r="C181" s="39" t="str">
        <f>'CELKOVE PORADIE DVRL 2025'!C188</f>
        <v>VALKUČÁK Adam</v>
      </c>
      <c r="D181" s="45">
        <f>'CELKOVE PORADIE DVRL 2025'!E188</f>
        <v>2012</v>
      </c>
      <c r="E181" s="44">
        <f>'CELKOVE PORADIE DVRL 2025'!F188</f>
        <v>0</v>
      </c>
      <c r="F181" s="44" t="str">
        <f>'CELKOVE PORADIE DVRL 2025'!G188</f>
        <v>Stará Ľubovňa</v>
      </c>
      <c r="G181" s="50">
        <f>'CELKOVE PORADIE DVRL 2025'!AG188</f>
        <v>12</v>
      </c>
      <c r="H181" s="50">
        <f>'CELKOVE PORADIE DVRL 2025'!AH188</f>
        <v>1</v>
      </c>
      <c r="I181" s="50">
        <f>'CELKOVE PORADIE DVRL 2025'!AI188</f>
        <v>8</v>
      </c>
    </row>
    <row r="182" spans="1:9" x14ac:dyDescent="0.2">
      <c r="A182" s="39">
        <v>16</v>
      </c>
      <c r="B182" s="45">
        <f>'CELKOVE PORADIE DVRL 2025'!B189</f>
        <v>6105</v>
      </c>
      <c r="C182" s="39" t="str">
        <f>'CELKOVE PORADIE DVRL 2025'!C189</f>
        <v>PIVARČ Samuel</v>
      </c>
      <c r="D182" s="45">
        <f>'CELKOVE PORADIE DVRL 2025'!E189</f>
        <v>2012</v>
      </c>
      <c r="E182" s="44">
        <f>'CELKOVE PORADIE DVRL 2025'!F189</f>
        <v>0</v>
      </c>
      <c r="F182" s="44" t="str">
        <f>'CELKOVE PORADIE DVRL 2025'!G189</f>
        <v>Spišská Belá</v>
      </c>
      <c r="G182" s="50">
        <f>'CELKOVE PORADIE DVRL 2025'!AG189</f>
        <v>12</v>
      </c>
      <c r="H182" s="50">
        <f>'CELKOVE PORADIE DVRL 2025'!AH189</f>
        <v>1</v>
      </c>
      <c r="I182" s="50">
        <f>'CELKOVE PORADIE DVRL 2025'!AI189</f>
        <v>8</v>
      </c>
    </row>
    <row r="183" spans="1:9" x14ac:dyDescent="0.2">
      <c r="A183" s="39">
        <v>17</v>
      </c>
      <c r="B183" s="45">
        <f>'CELKOVE PORADIE DVRL 2025'!B190</f>
        <v>6073</v>
      </c>
      <c r="C183" s="39" t="str">
        <f>'CELKOVE PORADIE DVRL 2025'!C190</f>
        <v>DZIVÝ BALUCHA Jakub</v>
      </c>
      <c r="D183" s="45">
        <f>'CELKOVE PORADIE DVRL 2025'!E190</f>
        <v>2011</v>
      </c>
      <c r="E183" s="44">
        <f>'CELKOVE PORADIE DVRL 2025'!F190</f>
        <v>0</v>
      </c>
      <c r="F183" s="44">
        <f>'CELKOVE PORADIE DVRL 2025'!G190</f>
        <v>0</v>
      </c>
      <c r="G183" s="50">
        <f>'CELKOVE PORADIE DVRL 2025'!AG190</f>
        <v>10</v>
      </c>
      <c r="H183" s="50">
        <f>'CELKOVE PORADIE DVRL 2025'!AH190</f>
        <v>1</v>
      </c>
      <c r="I183" s="50">
        <f>'CELKOVE PORADIE DVRL 2025'!AI190</f>
        <v>9</v>
      </c>
    </row>
    <row r="184" spans="1:9" x14ac:dyDescent="0.2">
      <c r="A184" s="39">
        <v>18</v>
      </c>
      <c r="B184" s="45">
        <f>'CELKOVE PORADIE DVRL 2025'!B191</f>
        <v>6088</v>
      </c>
      <c r="C184" s="39" t="str">
        <f>'CELKOVE PORADIE DVRL 2025'!C191</f>
        <v>FOGARÁŠ Stanislav</v>
      </c>
      <c r="D184" s="45">
        <f>'CELKOVE PORADIE DVRL 2025'!E191</f>
        <v>2011</v>
      </c>
      <c r="E184" s="44">
        <f>'CELKOVE PORADIE DVRL 2025'!F191</f>
        <v>0</v>
      </c>
      <c r="F184" s="44">
        <f>'CELKOVE PORADIE DVRL 2025'!G191</f>
        <v>0</v>
      </c>
      <c r="G184" s="50">
        <f>'CELKOVE PORADIE DVRL 2025'!AG191</f>
        <v>8</v>
      </c>
      <c r="H184" s="50">
        <f>'CELKOVE PORADIE DVRL 2025'!AH191</f>
        <v>1</v>
      </c>
      <c r="I184" s="50">
        <f>'CELKOVE PORADIE DVRL 2025'!AI191</f>
        <v>10</v>
      </c>
    </row>
    <row r="185" spans="1:9" x14ac:dyDescent="0.2">
      <c r="A185" s="39">
        <v>19</v>
      </c>
      <c r="B185" s="45">
        <f>'CELKOVE PORADIE DVRL 2025'!B193</f>
        <v>6072</v>
      </c>
      <c r="C185" s="39" t="str">
        <f>'CELKOVE PORADIE DVRL 2025'!C193</f>
        <v>HöGER Adam</v>
      </c>
      <c r="D185" s="45">
        <f>'CELKOVE PORADIE DVRL 2025'!E193</f>
        <v>2012</v>
      </c>
      <c r="E185" s="44" t="str">
        <f>'CELKOVE PORADIE DVRL 2025'!F193</f>
        <v>Cyklo Čajka Racing</v>
      </c>
      <c r="F185" s="44" t="str">
        <f>'CELKOVE PORADIE DVRL 2025'!G193</f>
        <v>Prešov</v>
      </c>
      <c r="G185" s="50">
        <f>'CELKOVE PORADIE DVRL 2025'!AG193</f>
        <v>3</v>
      </c>
      <c r="H185" s="50">
        <f>'CELKOVE PORADIE DVRL 2025'!AH193</f>
        <v>1</v>
      </c>
      <c r="I185" s="50">
        <f>'CELKOVE PORADIE DVRL 2025'!AI193</f>
        <v>14</v>
      </c>
    </row>
    <row r="186" spans="1:9" x14ac:dyDescent="0.2">
      <c r="A186" s="39">
        <v>20</v>
      </c>
      <c r="B186" s="45">
        <f>'CELKOVE PORADIE DVRL 2025'!B194</f>
        <v>6077</v>
      </c>
      <c r="C186" s="39" t="str">
        <f>'CELKOVE PORADIE DVRL 2025'!C194</f>
        <v>GILÁNI Michal</v>
      </c>
      <c r="D186" s="45">
        <f>'CELKOVE PORADIE DVRL 2025'!E194</f>
        <v>2011</v>
      </c>
      <c r="E186" s="44">
        <f>'CELKOVE PORADIE DVRL 2025'!F194</f>
        <v>0</v>
      </c>
      <c r="F186" s="44" t="str">
        <f>'CELKOVE PORADIE DVRL 2025'!G194</f>
        <v>Prešov</v>
      </c>
      <c r="G186" s="50">
        <f>'CELKOVE PORADIE DVRL 2025'!AG194</f>
        <v>0</v>
      </c>
      <c r="H186" s="50">
        <f>'CELKOVE PORADIE DVRL 2025'!AH194</f>
        <v>1</v>
      </c>
      <c r="I186" s="50">
        <f>'CELKOVE PORADIE DVRL 2025'!AI194</f>
        <v>0</v>
      </c>
    </row>
    <row r="187" spans="1:9" x14ac:dyDescent="0.2">
      <c r="A187" s="51"/>
      <c r="B187" s="52"/>
      <c r="C187" s="51"/>
      <c r="D187" s="52"/>
      <c r="E187" s="53"/>
      <c r="F187" s="53"/>
      <c r="G187" s="54"/>
      <c r="H187" s="54"/>
      <c r="I187" s="54"/>
    </row>
    <row r="188" spans="1:9" x14ac:dyDescent="0.2">
      <c r="A188" s="323" t="str">
        <f>'CELKOVE PORADIE DVRL 2025'!A198</f>
        <v>STARŠIE ŽIAČKY (2011-2012)</v>
      </c>
      <c r="B188" s="323"/>
      <c r="C188" s="323"/>
      <c r="D188" s="323"/>
      <c r="G188" s="49"/>
      <c r="H188" s="49"/>
      <c r="I188" s="49"/>
    </row>
    <row r="189" spans="1:9" x14ac:dyDescent="0.2">
      <c r="A189" s="324" t="s">
        <v>0</v>
      </c>
      <c r="B189" s="321" t="s">
        <v>1</v>
      </c>
      <c r="C189" s="324" t="s">
        <v>2</v>
      </c>
      <c r="D189" s="321" t="s">
        <v>3</v>
      </c>
      <c r="E189" s="321" t="s">
        <v>5</v>
      </c>
      <c r="F189" s="321" t="s">
        <v>6</v>
      </c>
      <c r="G189" s="322" t="s">
        <v>153</v>
      </c>
      <c r="H189" s="322" t="s">
        <v>155</v>
      </c>
      <c r="I189" s="322" t="s">
        <v>154</v>
      </c>
    </row>
    <row r="190" spans="1:9" x14ac:dyDescent="0.2">
      <c r="A190" s="324"/>
      <c r="B190" s="321"/>
      <c r="C190" s="324"/>
      <c r="D190" s="321"/>
      <c r="E190" s="321"/>
      <c r="F190" s="321"/>
      <c r="G190" s="322"/>
      <c r="H190" s="322"/>
      <c r="I190" s="322"/>
    </row>
    <row r="191" spans="1:9" x14ac:dyDescent="0.2">
      <c r="A191" s="39">
        <v>1</v>
      </c>
      <c r="B191" s="45" t="str">
        <f>'CELKOVE PORADIE DVRL 2025'!B199</f>
        <v>5464</v>
      </c>
      <c r="C191" s="39" t="str">
        <f>'CELKOVE PORADIE DVRL 2025'!C199</f>
        <v>LEŠČINSKÁ Barbora</v>
      </c>
      <c r="D191" s="45">
        <f>'CELKOVE PORADIE DVRL 2025'!E199</f>
        <v>2012</v>
      </c>
      <c r="E191" s="44" t="str">
        <f>'CELKOVE PORADIE DVRL 2025'!F199</f>
        <v>Cyklo Čajka Racing</v>
      </c>
      <c r="F191" s="44" t="str">
        <f>'CELKOVE PORADIE DVRL 2025'!G199</f>
        <v>Prešov</v>
      </c>
      <c r="G191" s="50">
        <f>'CELKOVE PORADIE DVRL 2025'!AG199</f>
        <v>132</v>
      </c>
      <c r="H191" s="50">
        <f>'CELKOVE PORADIE DVRL 2025'!AH199</f>
        <v>5</v>
      </c>
      <c r="I191" s="50">
        <f>'CELKOVE PORADIE DVRL 2025'!AI199</f>
        <v>9</v>
      </c>
    </row>
    <row r="192" spans="1:9" x14ac:dyDescent="0.2">
      <c r="A192" s="39">
        <v>2</v>
      </c>
      <c r="B192" s="45">
        <f>'CELKOVE PORADIE DVRL 2025'!B200</f>
        <v>5420</v>
      </c>
      <c r="C192" s="39" t="str">
        <f>'CELKOVE PORADIE DVRL 2025'!C200</f>
        <v>DŽURŇÁKOVÁ Laura</v>
      </c>
      <c r="D192" s="45">
        <f>'CELKOVE PORADIE DVRL 2025'!E200</f>
        <v>2012</v>
      </c>
      <c r="E192" s="44">
        <f>'CELKOVE PORADIE DVRL 2025'!F200</f>
        <v>0</v>
      </c>
      <c r="F192" s="44" t="str">
        <f>'CELKOVE PORADIE DVRL 2025'!G200</f>
        <v>Gelnica</v>
      </c>
      <c r="G192" s="50">
        <f>'CELKOVE PORADIE DVRL 2025'!AG200</f>
        <v>60</v>
      </c>
      <c r="H192" s="50">
        <f>'CELKOVE PORADIE DVRL 2025'!AH200</f>
        <v>2</v>
      </c>
      <c r="I192" s="50">
        <f>'CELKOVE PORADIE DVRL 2025'!AI200</f>
        <v>2</v>
      </c>
    </row>
    <row r="193" spans="1:9" x14ac:dyDescent="0.2">
      <c r="A193" s="39">
        <v>3</v>
      </c>
      <c r="B193" s="45" t="str">
        <f>'CELKOVE PORADIE DVRL 2025'!B201</f>
        <v>5522</v>
      </c>
      <c r="C193" s="39" t="str">
        <f>'CELKOVE PORADIE DVRL 2025'!C201</f>
        <v>VÁGNEROVÁ Júlia</v>
      </c>
      <c r="D193" s="45">
        <f>'CELKOVE PORADIE DVRL 2025'!E201</f>
        <v>2011</v>
      </c>
      <c r="E193" s="44" t="str">
        <f>'CELKOVE PORADIE DVRL 2025'!F201</f>
        <v>CYKLO SPIŠ Levoča</v>
      </c>
      <c r="F193" s="44" t="str">
        <f>'CELKOVE PORADIE DVRL 2025'!G201</f>
        <v>Klčov</v>
      </c>
      <c r="G193" s="50">
        <f>'CELKOVE PORADIE DVRL 2025'!AG201</f>
        <v>55</v>
      </c>
      <c r="H193" s="50">
        <f>'CELKOVE PORADIE DVRL 2025'!AH201</f>
        <v>2</v>
      </c>
      <c r="I193" s="50">
        <f>'CELKOVE PORADIE DVRL 2025'!AI201</f>
        <v>3</v>
      </c>
    </row>
    <row r="194" spans="1:9" x14ac:dyDescent="0.2">
      <c r="A194" s="39">
        <v>4</v>
      </c>
      <c r="B194" s="45">
        <f>'CELKOVE PORADIE DVRL 2025'!B202</f>
        <v>5265</v>
      </c>
      <c r="C194" s="39" t="str">
        <f>'CELKOVE PORADIE DVRL 2025'!C202</f>
        <v>ČAJKOVÁ Ema</v>
      </c>
      <c r="D194" s="45">
        <f>'CELKOVE PORADIE DVRL 2025'!E202</f>
        <v>2011</v>
      </c>
      <c r="E194" s="44" t="str">
        <f>'CELKOVE PORADIE DVRL 2025'!F202</f>
        <v>Cyklo Čajka Racing</v>
      </c>
      <c r="F194" s="44" t="str">
        <f>'CELKOVE PORADIE DVRL 2025'!G202</f>
        <v>Prešov</v>
      </c>
      <c r="G194" s="50">
        <f>'CELKOVE PORADIE DVRL 2025'!AG202</f>
        <v>50</v>
      </c>
      <c r="H194" s="50">
        <f>'CELKOVE PORADIE DVRL 2025'!AH202</f>
        <v>2</v>
      </c>
      <c r="I194" s="50">
        <f>'CELKOVE PORADIE DVRL 2025'!AI202</f>
        <v>4</v>
      </c>
    </row>
    <row r="195" spans="1:9" x14ac:dyDescent="0.2">
      <c r="A195" s="39">
        <v>5</v>
      </c>
      <c r="B195" s="45">
        <f>'CELKOVE PORADIE DVRL 2025'!B203</f>
        <v>5771</v>
      </c>
      <c r="C195" s="39" t="str">
        <f>'CELKOVE PORADIE DVRL 2025'!C203</f>
        <v>ČAKURDOVÁ Stela</v>
      </c>
      <c r="D195" s="45">
        <f>'CELKOVE PORADIE DVRL 2025'!E203</f>
        <v>2012</v>
      </c>
      <c r="E195" s="44" t="str">
        <f>'CELKOVE PORADIE DVRL 2025'!F203</f>
        <v>Cyklo Čajka Racing</v>
      </c>
      <c r="F195" s="44" t="str">
        <f>'CELKOVE PORADIE DVRL 2025'!G203</f>
        <v>Ľubotice</v>
      </c>
      <c r="G195" s="50">
        <f>'CELKOVE PORADIE DVRL 2025'!AG203</f>
        <v>30</v>
      </c>
      <c r="H195" s="50">
        <f>'CELKOVE PORADIE DVRL 2025'!AH203</f>
        <v>1</v>
      </c>
      <c r="I195" s="50">
        <f>'CELKOVE PORADIE DVRL 2025'!AI203</f>
        <v>1</v>
      </c>
    </row>
    <row r="196" spans="1:9" x14ac:dyDescent="0.2">
      <c r="A196" s="39">
        <v>6</v>
      </c>
      <c r="B196" s="45" t="str">
        <f>'CELKOVE PORADIE DVRL 2025'!B204</f>
        <v>5514</v>
      </c>
      <c r="C196" s="39" t="str">
        <f>'CELKOVE PORADIE DVRL 2025'!C204</f>
        <v>VARGOVÁ Anna</v>
      </c>
      <c r="D196" s="45">
        <f>'CELKOVE PORADIE DVRL 2025'!E204</f>
        <v>2011</v>
      </c>
      <c r="E196" s="44" t="str">
        <f>'CELKOVE PORADIE DVRL 2025'!F204</f>
        <v>Petist Bike Humenné</v>
      </c>
      <c r="F196" s="44" t="str">
        <f>'CELKOVE PORADIE DVRL 2025'!G204</f>
        <v>Humenné</v>
      </c>
      <c r="G196" s="50">
        <f>'CELKOVE PORADIE DVRL 2025'!AG204</f>
        <v>22</v>
      </c>
      <c r="H196" s="50">
        <f>'CELKOVE PORADIE DVRL 2025'!AH204</f>
        <v>1</v>
      </c>
      <c r="I196" s="50">
        <f>'CELKOVE PORADIE DVRL 2025'!AI204</f>
        <v>3</v>
      </c>
    </row>
    <row r="197" spans="1:9" x14ac:dyDescent="0.2">
      <c r="A197" s="51"/>
      <c r="B197" s="52"/>
      <c r="C197" s="51"/>
      <c r="D197" s="52"/>
      <c r="E197" s="53"/>
      <c r="F197" s="53"/>
      <c r="G197" s="54"/>
      <c r="H197" s="54"/>
      <c r="I197" s="54"/>
    </row>
    <row r="198" spans="1:9" x14ac:dyDescent="0.2">
      <c r="A198" s="41" t="str">
        <f>'CELKOVE PORADIE DVRL 2025'!A206</f>
        <v>Do konečného bodovania sa započítavajú všetky kola . Bonifikácia za účasť na piatich kolách 5 bodov.</v>
      </c>
      <c r="G198" s="49"/>
      <c r="H198" s="49"/>
      <c r="I198" s="49"/>
    </row>
    <row r="199" spans="1:9" x14ac:dyDescent="0.2">
      <c r="A199" s="41" t="str">
        <f>'CELKOVE PORADIE DVRL 2025'!A207</f>
        <v>Pri rovnosti bodov rozhoduje v záverečnom poradí : - viac účasti - lepšie umiestnenie - nižší vek pretekára.</v>
      </c>
      <c r="G199" s="49"/>
      <c r="H199" s="49"/>
      <c r="I199" s="49"/>
    </row>
  </sheetData>
  <mergeCells count="100">
    <mergeCell ref="G2:G3"/>
    <mergeCell ref="H2:H3"/>
    <mergeCell ref="I2:I3"/>
    <mergeCell ref="A2:A3"/>
    <mergeCell ref="B2:B3"/>
    <mergeCell ref="C2:C3"/>
    <mergeCell ref="D2:D3"/>
    <mergeCell ref="E2:E3"/>
    <mergeCell ref="F2:F3"/>
    <mergeCell ref="G19:G20"/>
    <mergeCell ref="H19:H20"/>
    <mergeCell ref="I19:I20"/>
    <mergeCell ref="A37:D37"/>
    <mergeCell ref="A19:A20"/>
    <mergeCell ref="B19:B20"/>
    <mergeCell ref="C19:C20"/>
    <mergeCell ref="D19:D20"/>
    <mergeCell ref="E19:E20"/>
    <mergeCell ref="F19:F20"/>
    <mergeCell ref="E67:E68"/>
    <mergeCell ref="F67:F68"/>
    <mergeCell ref="G67:G68"/>
    <mergeCell ref="H67:H68"/>
    <mergeCell ref="A38:A39"/>
    <mergeCell ref="B38:B39"/>
    <mergeCell ref="C38:C39"/>
    <mergeCell ref="D38:D39"/>
    <mergeCell ref="E38:E39"/>
    <mergeCell ref="F38:F39"/>
    <mergeCell ref="G38:G39"/>
    <mergeCell ref="I67:I68"/>
    <mergeCell ref="A18:D18"/>
    <mergeCell ref="A1:D1"/>
    <mergeCell ref="A66:D66"/>
    <mergeCell ref="A81:A82"/>
    <mergeCell ref="B81:B82"/>
    <mergeCell ref="C81:C82"/>
    <mergeCell ref="D81:D82"/>
    <mergeCell ref="E81:E82"/>
    <mergeCell ref="F81:F82"/>
    <mergeCell ref="H38:H39"/>
    <mergeCell ref="I38:I39"/>
    <mergeCell ref="A67:A68"/>
    <mergeCell ref="B67:B68"/>
    <mergeCell ref="C67:C68"/>
    <mergeCell ref="D67:D68"/>
    <mergeCell ref="G81:G82"/>
    <mergeCell ref="H81:H82"/>
    <mergeCell ref="I81:I82"/>
    <mergeCell ref="A80:D80"/>
    <mergeCell ref="A111:A112"/>
    <mergeCell ref="B111:B112"/>
    <mergeCell ref="C111:C112"/>
    <mergeCell ref="D111:D112"/>
    <mergeCell ref="E111:E112"/>
    <mergeCell ref="F111:F112"/>
    <mergeCell ref="G111:G112"/>
    <mergeCell ref="H111:H112"/>
    <mergeCell ref="I111:I112"/>
    <mergeCell ref="A110:D110"/>
    <mergeCell ref="A125:D125"/>
    <mergeCell ref="F126:F127"/>
    <mergeCell ref="G126:G127"/>
    <mergeCell ref="H126:H127"/>
    <mergeCell ref="I126:I127"/>
    <mergeCell ref="F151:F152"/>
    <mergeCell ref="A126:A127"/>
    <mergeCell ref="B126:B127"/>
    <mergeCell ref="C126:C127"/>
    <mergeCell ref="D126:D127"/>
    <mergeCell ref="E126:E127"/>
    <mergeCell ref="A151:A152"/>
    <mergeCell ref="B151:B152"/>
    <mergeCell ref="C151:C152"/>
    <mergeCell ref="D151:D152"/>
    <mergeCell ref="E151:E152"/>
    <mergeCell ref="E189:E190"/>
    <mergeCell ref="G151:G152"/>
    <mergeCell ref="H151:H152"/>
    <mergeCell ref="I151:I152"/>
    <mergeCell ref="A150:D150"/>
    <mergeCell ref="A164:D164"/>
    <mergeCell ref="A165:A166"/>
    <mergeCell ref="B165:B166"/>
    <mergeCell ref="C165:C166"/>
    <mergeCell ref="D165:D166"/>
    <mergeCell ref="E165:E166"/>
    <mergeCell ref="A188:D188"/>
    <mergeCell ref="A189:A190"/>
    <mergeCell ref="B189:B190"/>
    <mergeCell ref="C189:C190"/>
    <mergeCell ref="D189:D190"/>
    <mergeCell ref="F189:F190"/>
    <mergeCell ref="G189:G190"/>
    <mergeCell ref="H189:H190"/>
    <mergeCell ref="I189:I190"/>
    <mergeCell ref="F165:F166"/>
    <mergeCell ref="G165:G166"/>
    <mergeCell ref="H165:H166"/>
    <mergeCell ref="I165:I166"/>
  </mergeCells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indowProtection="1" topLeftCell="A13" workbookViewId="0">
      <selection activeCell="A24" sqref="A24:F29"/>
    </sheetView>
  </sheetViews>
  <sheetFormatPr defaultRowHeight="15" x14ac:dyDescent="0.25"/>
  <cols>
    <col min="1" max="1" width="5" bestFit="1" customWidth="1"/>
    <col min="2" max="2" width="18.42578125" bestFit="1" customWidth="1"/>
    <col min="3" max="3" width="14" customWidth="1"/>
    <col min="4" max="4" width="5" bestFit="1" customWidth="1"/>
    <col min="5" max="5" width="30" bestFit="1" customWidth="1"/>
    <col min="6" max="6" width="16" bestFit="1" customWidth="1"/>
    <col min="8" max="8" width="5" bestFit="1" customWidth="1"/>
    <col min="9" max="9" width="18.85546875" bestFit="1" customWidth="1"/>
    <col min="10" max="10" width="12" bestFit="1" customWidth="1"/>
    <col min="11" max="11" width="5" bestFit="1" customWidth="1"/>
    <col min="12" max="12" width="10" bestFit="1" customWidth="1"/>
    <col min="13" max="13" width="17.7109375" bestFit="1" customWidth="1"/>
  </cols>
  <sheetData>
    <row r="1" spans="1:13" x14ac:dyDescent="0.25">
      <c r="A1" s="4"/>
      <c r="B1" s="39"/>
      <c r="C1" s="66"/>
      <c r="D1" s="4"/>
      <c r="E1" s="5"/>
      <c r="F1" s="20"/>
      <c r="H1" s="16"/>
      <c r="I1" s="38"/>
      <c r="J1" s="67"/>
      <c r="K1" s="16"/>
      <c r="L1" s="17"/>
      <c r="M1" s="18"/>
    </row>
    <row r="2" spans="1:13" x14ac:dyDescent="0.25">
      <c r="A2" s="4"/>
      <c r="B2" s="39"/>
      <c r="C2" s="66"/>
      <c r="D2" s="4"/>
      <c r="E2" s="5"/>
      <c r="F2" s="20"/>
      <c r="H2" s="59"/>
      <c r="I2" s="60"/>
      <c r="J2" s="70"/>
      <c r="K2" s="59"/>
      <c r="L2" s="61"/>
      <c r="M2" s="62"/>
    </row>
    <row r="3" spans="1:13" x14ac:dyDescent="0.25">
      <c r="A3" s="4"/>
      <c r="B3" s="39"/>
      <c r="C3" s="66"/>
      <c r="D3" s="4"/>
      <c r="E3" s="5"/>
      <c r="F3" s="20"/>
      <c r="H3" s="4"/>
      <c r="I3" s="39"/>
      <c r="J3" s="66"/>
      <c r="K3" s="4"/>
      <c r="L3" s="5"/>
      <c r="M3" s="20"/>
    </row>
    <row r="4" spans="1:13" x14ac:dyDescent="0.25">
      <c r="A4" s="4"/>
      <c r="B4" s="39"/>
      <c r="C4" s="66"/>
      <c r="D4" s="4"/>
      <c r="E4" s="5"/>
      <c r="F4" s="20"/>
      <c r="H4" s="4"/>
      <c r="I4" s="39"/>
      <c r="J4" s="66"/>
      <c r="K4" s="4"/>
      <c r="L4" s="5"/>
      <c r="M4" s="20"/>
    </row>
    <row r="5" spans="1:13" x14ac:dyDescent="0.25">
      <c r="A5" s="4"/>
      <c r="B5" s="39"/>
      <c r="C5" s="66"/>
      <c r="D5" s="4"/>
      <c r="E5" s="5"/>
      <c r="F5" s="20"/>
      <c r="H5" s="4"/>
      <c r="I5" s="39"/>
      <c r="J5" s="66"/>
      <c r="K5" s="4"/>
      <c r="L5" s="5"/>
      <c r="M5" s="20"/>
    </row>
    <row r="6" spans="1:13" x14ac:dyDescent="0.25">
      <c r="A6" s="4"/>
      <c r="B6" s="39"/>
      <c r="C6" s="66"/>
      <c r="D6" s="4"/>
      <c r="E6" s="5"/>
      <c r="F6" s="20"/>
      <c r="H6" s="4"/>
      <c r="I6" s="39"/>
      <c r="J6" s="66"/>
      <c r="K6" s="4"/>
      <c r="L6" s="5"/>
      <c r="M6" s="20"/>
    </row>
    <row r="7" spans="1:13" x14ac:dyDescent="0.25">
      <c r="A7" s="4"/>
      <c r="B7" s="39"/>
      <c r="C7" s="66"/>
      <c r="D7" s="4"/>
      <c r="E7" s="5"/>
      <c r="F7" s="37"/>
      <c r="H7" s="4"/>
      <c r="I7" s="39"/>
      <c r="J7" s="66"/>
      <c r="K7" s="4"/>
      <c r="L7" s="5"/>
      <c r="M7" s="20"/>
    </row>
    <row r="8" spans="1:13" x14ac:dyDescent="0.25">
      <c r="A8" s="4"/>
      <c r="B8" s="39"/>
      <c r="C8" s="66"/>
      <c r="D8" s="4"/>
      <c r="E8" s="5"/>
      <c r="F8" s="20"/>
      <c r="H8" s="4"/>
      <c r="I8" s="39"/>
      <c r="J8" s="66"/>
      <c r="K8" s="4"/>
      <c r="L8" s="5"/>
      <c r="M8" s="20"/>
    </row>
    <row r="9" spans="1:13" x14ac:dyDescent="0.25">
      <c r="A9" s="4"/>
      <c r="B9" s="39"/>
      <c r="C9" s="66"/>
      <c r="D9" s="4"/>
      <c r="E9" s="5"/>
      <c r="F9" s="20"/>
      <c r="H9" s="4"/>
      <c r="I9" s="39"/>
      <c r="J9" s="66"/>
      <c r="K9" s="4"/>
      <c r="L9" s="5"/>
      <c r="M9" s="20"/>
    </row>
    <row r="10" spans="1:13" x14ac:dyDescent="0.25">
      <c r="A10" s="4"/>
      <c r="B10" s="39"/>
      <c r="C10" s="66"/>
      <c r="D10" s="4"/>
      <c r="E10" s="5"/>
      <c r="F10" s="20"/>
      <c r="H10" s="4"/>
      <c r="I10" s="39"/>
      <c r="J10" s="66"/>
      <c r="K10" s="4"/>
      <c r="L10" s="5"/>
      <c r="M10" s="20"/>
    </row>
    <row r="11" spans="1:13" x14ac:dyDescent="0.25">
      <c r="A11" s="4"/>
      <c r="B11" s="39"/>
      <c r="C11" s="66"/>
      <c r="D11" s="4"/>
      <c r="E11" s="5"/>
      <c r="F11" s="20"/>
      <c r="H11" s="4"/>
      <c r="I11" s="39"/>
      <c r="J11" s="66"/>
      <c r="K11" s="4"/>
      <c r="L11" s="5"/>
      <c r="M11" s="20"/>
    </row>
    <row r="12" spans="1:13" x14ac:dyDescent="0.25">
      <c r="A12" s="4"/>
      <c r="B12" s="39"/>
      <c r="C12" s="66"/>
      <c r="D12" s="4"/>
      <c r="E12" s="5"/>
      <c r="F12" s="20"/>
      <c r="H12" s="4"/>
      <c r="I12" s="39"/>
      <c r="J12" s="66"/>
      <c r="K12" s="4"/>
      <c r="L12" s="5"/>
      <c r="M12" s="20"/>
    </row>
    <row r="13" spans="1:13" x14ac:dyDescent="0.25">
      <c r="A13" s="4"/>
      <c r="B13" s="39"/>
      <c r="C13" s="66"/>
      <c r="D13" s="4"/>
      <c r="E13" s="5"/>
      <c r="F13" s="20"/>
      <c r="H13" s="4"/>
      <c r="I13" s="39"/>
      <c r="J13" s="66"/>
      <c r="K13" s="4"/>
      <c r="L13" s="5"/>
      <c r="M13" s="20"/>
    </row>
    <row r="14" spans="1:13" x14ac:dyDescent="0.25">
      <c r="A14" s="4"/>
      <c r="B14" s="39"/>
      <c r="C14" s="66"/>
      <c r="D14" s="4"/>
      <c r="E14" s="5"/>
      <c r="F14" s="20"/>
      <c r="H14" s="4"/>
      <c r="I14" s="39"/>
      <c r="J14" s="66"/>
      <c r="K14" s="4"/>
      <c r="L14" s="5"/>
      <c r="M14" s="20"/>
    </row>
    <row r="15" spans="1:13" x14ac:dyDescent="0.25">
      <c r="A15" s="4"/>
      <c r="B15" s="39"/>
      <c r="C15" s="66"/>
      <c r="D15" s="4"/>
      <c r="E15" s="5"/>
      <c r="F15" s="20"/>
      <c r="H15" s="4"/>
      <c r="I15" s="39"/>
      <c r="J15" s="66"/>
      <c r="K15" s="4"/>
      <c r="L15" s="5"/>
      <c r="M15" s="20"/>
    </row>
    <row r="16" spans="1:13" x14ac:dyDescent="0.25">
      <c r="A16" s="4"/>
      <c r="B16" s="39"/>
      <c r="C16" s="66"/>
      <c r="D16" s="4"/>
      <c r="E16" s="5"/>
      <c r="F16" s="20"/>
      <c r="H16" s="4"/>
      <c r="I16" s="39"/>
      <c r="J16" s="66"/>
      <c r="K16" s="4"/>
      <c r="L16" s="5"/>
      <c r="M16" s="20"/>
    </row>
    <row r="17" spans="1:13" x14ac:dyDescent="0.25">
      <c r="A17" s="4"/>
      <c r="B17" s="39"/>
      <c r="C17" s="66"/>
      <c r="D17" s="4"/>
      <c r="E17" s="5"/>
      <c r="F17" s="20"/>
      <c r="H17" s="4"/>
      <c r="I17" s="39"/>
      <c r="J17" s="66"/>
      <c r="K17" s="4"/>
      <c r="L17" s="5"/>
      <c r="M17" s="20"/>
    </row>
    <row r="18" spans="1:13" x14ac:dyDescent="0.25">
      <c r="A18" s="4"/>
      <c r="B18" s="39"/>
      <c r="C18" s="66"/>
      <c r="D18" s="4"/>
      <c r="E18" s="5"/>
      <c r="F18" s="20"/>
      <c r="H18" s="4"/>
      <c r="I18" s="39"/>
      <c r="J18" s="66"/>
      <c r="K18" s="4"/>
      <c r="L18" s="5"/>
      <c r="M18" s="20"/>
    </row>
    <row r="19" spans="1:13" ht="15.75" thickBot="1" x14ac:dyDescent="0.3">
      <c r="A19" s="23"/>
      <c r="B19" s="40"/>
      <c r="C19" s="69"/>
      <c r="D19" s="23"/>
      <c r="E19" s="24"/>
      <c r="F19" s="25"/>
      <c r="H19" s="4"/>
      <c r="I19" s="39"/>
      <c r="J19" s="66"/>
      <c r="K19" s="4"/>
      <c r="L19" s="5"/>
      <c r="M19" s="20"/>
    </row>
    <row r="20" spans="1:13" x14ac:dyDescent="0.25">
      <c r="A20" s="4"/>
      <c r="B20" s="39"/>
      <c r="C20" s="66"/>
      <c r="D20" s="4"/>
      <c r="E20" s="5"/>
      <c r="F20" s="20"/>
      <c r="H20" s="4"/>
      <c r="I20" s="39"/>
      <c r="J20" s="66"/>
      <c r="K20" s="4"/>
      <c r="L20" s="5"/>
      <c r="M20" s="20"/>
    </row>
    <row r="21" spans="1:13" x14ac:dyDescent="0.25">
      <c r="A21" s="4"/>
      <c r="B21" s="39"/>
      <c r="C21" s="66"/>
      <c r="D21" s="4"/>
      <c r="E21" s="5"/>
      <c r="F21" s="20"/>
      <c r="H21" s="4"/>
      <c r="I21" s="39"/>
      <c r="J21" s="66"/>
      <c r="K21" s="4"/>
      <c r="L21" s="5"/>
      <c r="M21" s="20"/>
    </row>
    <row r="22" spans="1:13" ht="15.75" thickBot="1" x14ac:dyDescent="0.3">
      <c r="A22" s="34"/>
      <c r="B22" s="42"/>
      <c r="C22" s="68"/>
      <c r="D22" s="34"/>
      <c r="E22" s="35"/>
      <c r="F22" s="36"/>
      <c r="H22" s="4"/>
      <c r="I22" s="39"/>
      <c r="J22" s="66"/>
      <c r="K22" s="4"/>
      <c r="L22" s="5"/>
      <c r="M22" s="20"/>
    </row>
    <row r="23" spans="1:13" ht="15.75" thickBot="1" x14ac:dyDescent="0.3"/>
    <row r="24" spans="1:13" x14ac:dyDescent="0.25">
      <c r="A24" s="16" t="s">
        <v>113</v>
      </c>
      <c r="B24" s="38" t="s">
        <v>114</v>
      </c>
      <c r="C24" s="67">
        <v>10127427870</v>
      </c>
      <c r="D24" s="16">
        <v>2012</v>
      </c>
      <c r="E24" s="17" t="s">
        <v>69</v>
      </c>
      <c r="F24" s="18" t="s">
        <v>24</v>
      </c>
      <c r="H24" s="4"/>
      <c r="I24" s="39"/>
      <c r="J24" s="66"/>
      <c r="K24" s="4"/>
      <c r="L24" s="5"/>
      <c r="M24" s="20"/>
    </row>
    <row r="25" spans="1:13" x14ac:dyDescent="0.25">
      <c r="A25" s="4" t="s">
        <v>115</v>
      </c>
      <c r="B25" s="39" t="s">
        <v>116</v>
      </c>
      <c r="C25" s="66">
        <v>10151258952</v>
      </c>
      <c r="D25" s="4">
        <v>2012</v>
      </c>
      <c r="E25" s="5" t="s">
        <v>69</v>
      </c>
      <c r="F25" s="20" t="s">
        <v>117</v>
      </c>
      <c r="H25" s="4"/>
      <c r="I25" s="39"/>
      <c r="J25" s="66"/>
      <c r="K25" s="4"/>
      <c r="L25" s="5"/>
      <c r="M25" s="20"/>
    </row>
    <row r="26" spans="1:13" x14ac:dyDescent="0.25">
      <c r="A26" s="4">
        <v>5420</v>
      </c>
      <c r="B26" s="39" t="s">
        <v>263</v>
      </c>
      <c r="C26" s="66"/>
      <c r="D26" s="4">
        <v>2012</v>
      </c>
      <c r="E26" s="5"/>
      <c r="F26" s="20" t="s">
        <v>264</v>
      </c>
      <c r="H26" s="4"/>
      <c r="I26" s="39"/>
      <c r="J26" s="66"/>
      <c r="K26" s="4"/>
      <c r="L26" s="5"/>
      <c r="M26" s="20"/>
    </row>
    <row r="27" spans="1:13" x14ac:dyDescent="0.25">
      <c r="A27" s="4">
        <v>5003</v>
      </c>
      <c r="B27" s="39" t="s">
        <v>233</v>
      </c>
      <c r="C27" s="66"/>
      <c r="D27" s="4">
        <v>2012</v>
      </c>
      <c r="E27" s="5" t="s">
        <v>205</v>
      </c>
      <c r="F27" s="20" t="s">
        <v>30</v>
      </c>
      <c r="H27" s="4"/>
      <c r="I27" s="39"/>
      <c r="J27" s="66"/>
      <c r="K27" s="4"/>
      <c r="L27" s="5"/>
      <c r="M27" s="20"/>
    </row>
    <row r="28" spans="1:13" x14ac:dyDescent="0.25">
      <c r="A28" s="4">
        <v>6016</v>
      </c>
      <c r="B28" s="39" t="s">
        <v>274</v>
      </c>
      <c r="C28" s="66"/>
      <c r="D28" s="4">
        <v>2012</v>
      </c>
      <c r="E28" s="5"/>
      <c r="F28" s="20" t="s">
        <v>273</v>
      </c>
      <c r="H28" s="4"/>
      <c r="I28" s="39"/>
      <c r="J28" s="66"/>
      <c r="K28" s="4"/>
      <c r="L28" s="5"/>
      <c r="M28" s="20"/>
    </row>
    <row r="29" spans="1:13" x14ac:dyDescent="0.25">
      <c r="A29" s="4">
        <v>5401</v>
      </c>
      <c r="B29" s="39" t="s">
        <v>265</v>
      </c>
      <c r="C29" s="66"/>
      <c r="D29" s="4">
        <v>2012</v>
      </c>
      <c r="E29" s="5"/>
      <c r="F29" s="20" t="s">
        <v>260</v>
      </c>
      <c r="H29" s="4"/>
      <c r="I29" s="39"/>
      <c r="J29" s="66"/>
      <c r="K29" s="4"/>
      <c r="L29" s="5"/>
      <c r="M29" s="20"/>
    </row>
    <row r="30" spans="1:13" x14ac:dyDescent="0.25">
      <c r="A30" s="4"/>
      <c r="B30" s="39"/>
      <c r="C30" s="66"/>
      <c r="D30" s="4"/>
      <c r="E30" s="5"/>
      <c r="F30" s="20"/>
      <c r="H30" s="4"/>
      <c r="I30" s="39"/>
      <c r="J30" s="66"/>
      <c r="K30" s="4"/>
      <c r="L30" s="5"/>
      <c r="M30" s="20"/>
    </row>
    <row r="31" spans="1:13" x14ac:dyDescent="0.25">
      <c r="A31" s="4"/>
      <c r="B31" s="39"/>
      <c r="C31" s="66"/>
      <c r="D31" s="4"/>
      <c r="E31" s="5"/>
      <c r="F31" s="20"/>
      <c r="H31" s="4"/>
      <c r="I31" s="39"/>
      <c r="J31" s="66"/>
      <c r="K31" s="4"/>
      <c r="L31" s="5"/>
      <c r="M31" s="20"/>
    </row>
    <row r="32" spans="1:13" x14ac:dyDescent="0.25">
      <c r="A32" s="4"/>
      <c r="B32" s="39"/>
      <c r="C32" s="66"/>
      <c r="D32" s="4"/>
      <c r="E32" s="5"/>
      <c r="F32" s="20"/>
      <c r="H32" s="4"/>
      <c r="I32" s="39"/>
      <c r="J32" s="66"/>
      <c r="K32" s="4"/>
      <c r="L32" s="5"/>
      <c r="M32" s="20"/>
    </row>
    <row r="33" spans="1:13" x14ac:dyDescent="0.25">
      <c r="A33" s="4"/>
      <c r="B33" s="39"/>
      <c r="C33" s="66"/>
      <c r="D33" s="4"/>
      <c r="E33" s="5"/>
      <c r="F33" s="20"/>
      <c r="H33" s="4"/>
      <c r="I33" s="39"/>
      <c r="J33" s="66"/>
      <c r="K33" s="4"/>
      <c r="L33" s="5"/>
      <c r="M33" s="20"/>
    </row>
    <row r="34" spans="1:13" ht="15.75" thickBot="1" x14ac:dyDescent="0.3">
      <c r="A34" s="4"/>
      <c r="B34" s="39"/>
      <c r="C34" s="66"/>
      <c r="D34" s="4"/>
      <c r="E34" s="5"/>
      <c r="F34" s="20"/>
    </row>
    <row r="35" spans="1:13" x14ac:dyDescent="0.25">
      <c r="A35" s="4"/>
      <c r="B35" s="39"/>
      <c r="C35" s="66"/>
      <c r="D35" s="4"/>
      <c r="E35" s="5"/>
      <c r="F35" s="20"/>
      <c r="H35" s="16" t="s">
        <v>125</v>
      </c>
      <c r="I35" s="38" t="s">
        <v>126</v>
      </c>
      <c r="J35" s="67">
        <v>10106119596</v>
      </c>
      <c r="K35" s="16">
        <v>2010</v>
      </c>
      <c r="L35" s="17" t="s">
        <v>21</v>
      </c>
      <c r="M35" s="18" t="s">
        <v>22</v>
      </c>
    </row>
    <row r="36" spans="1:13" x14ac:dyDescent="0.25">
      <c r="A36" s="4"/>
      <c r="B36" s="39"/>
      <c r="C36" s="66"/>
      <c r="D36" s="4"/>
      <c r="E36" s="5"/>
      <c r="F36" s="20"/>
      <c r="H36" s="4" t="s">
        <v>127</v>
      </c>
      <c r="I36" s="39" t="s">
        <v>128</v>
      </c>
      <c r="J36" s="66"/>
      <c r="K36" s="4">
        <v>2010</v>
      </c>
      <c r="L36" s="5" t="s">
        <v>69</v>
      </c>
      <c r="M36" s="20" t="s">
        <v>129</v>
      </c>
    </row>
    <row r="37" spans="1:13" x14ac:dyDescent="0.25">
      <c r="A37" s="4"/>
      <c r="B37" s="39"/>
      <c r="C37" s="66"/>
      <c r="D37" s="4"/>
      <c r="E37" s="5"/>
      <c r="F37" s="20"/>
      <c r="H37" s="4" t="s">
        <v>206</v>
      </c>
      <c r="I37" s="39" t="s">
        <v>207</v>
      </c>
      <c r="J37" s="66"/>
      <c r="K37" s="4">
        <v>2010</v>
      </c>
      <c r="L37" s="5" t="s">
        <v>189</v>
      </c>
      <c r="M37" s="20" t="s">
        <v>190</v>
      </c>
    </row>
    <row r="38" spans="1:13" x14ac:dyDescent="0.25">
      <c r="A38" s="4"/>
      <c r="B38" s="39"/>
      <c r="C38" s="66"/>
      <c r="D38" s="4"/>
      <c r="E38" s="5"/>
      <c r="F38" s="20"/>
      <c r="H38" s="4" t="s">
        <v>120</v>
      </c>
      <c r="I38" s="39" t="s">
        <v>121</v>
      </c>
      <c r="J38" s="66"/>
      <c r="K38" s="4">
        <v>2010</v>
      </c>
      <c r="L38" s="5" t="s">
        <v>79</v>
      </c>
      <c r="M38" s="20" t="s">
        <v>122</v>
      </c>
    </row>
    <row r="39" spans="1:13" x14ac:dyDescent="0.25">
      <c r="A39" s="4"/>
      <c r="B39" s="39"/>
      <c r="C39" s="66"/>
      <c r="D39" s="4"/>
      <c r="E39" s="5"/>
      <c r="F39" s="20"/>
      <c r="H39" s="4">
        <v>5053</v>
      </c>
      <c r="I39" s="39" t="s">
        <v>236</v>
      </c>
      <c r="J39" s="66"/>
      <c r="K39" s="4">
        <v>2010</v>
      </c>
      <c r="L39" s="5" t="s">
        <v>95</v>
      </c>
      <c r="M39" s="20" t="s">
        <v>99</v>
      </c>
    </row>
    <row r="40" spans="1:13" x14ac:dyDescent="0.25">
      <c r="A40" s="4"/>
      <c r="B40" s="39"/>
      <c r="C40" s="66"/>
      <c r="D40" s="4"/>
      <c r="E40" s="5"/>
      <c r="F40" s="20"/>
      <c r="H40" s="4" t="s">
        <v>118</v>
      </c>
      <c r="I40" s="39" t="s">
        <v>119</v>
      </c>
      <c r="J40" s="66"/>
      <c r="K40" s="4">
        <v>2010</v>
      </c>
      <c r="L40" s="5" t="s">
        <v>69</v>
      </c>
      <c r="M40" s="20" t="s">
        <v>70</v>
      </c>
    </row>
    <row r="41" spans="1:13" x14ac:dyDescent="0.25">
      <c r="A41" s="4"/>
      <c r="B41" s="39"/>
      <c r="C41" s="66"/>
      <c r="D41" s="4"/>
      <c r="E41" s="5"/>
      <c r="F41" s="20"/>
      <c r="H41" s="4">
        <v>5006</v>
      </c>
      <c r="I41" s="39" t="s">
        <v>235</v>
      </c>
      <c r="J41" s="66"/>
      <c r="K41" s="4">
        <v>2010</v>
      </c>
      <c r="L41" s="5" t="s">
        <v>205</v>
      </c>
      <c r="M41" s="20" t="s">
        <v>30</v>
      </c>
    </row>
    <row r="42" spans="1:13" x14ac:dyDescent="0.25">
      <c r="A42" s="4"/>
      <c r="B42" s="39"/>
      <c r="C42" s="66"/>
      <c r="D42" s="4"/>
      <c r="E42" s="5"/>
      <c r="F42" s="20"/>
      <c r="H42" s="4">
        <v>5826</v>
      </c>
      <c r="I42" s="39" t="s">
        <v>247</v>
      </c>
      <c r="J42" s="66"/>
      <c r="K42" s="4">
        <v>2010</v>
      </c>
      <c r="L42" s="5" t="s">
        <v>248</v>
      </c>
      <c r="M42" s="20" t="s">
        <v>249</v>
      </c>
    </row>
    <row r="43" spans="1:13" x14ac:dyDescent="0.25">
      <c r="A43" s="4"/>
      <c r="B43" s="39"/>
      <c r="C43" s="66"/>
      <c r="D43" s="4"/>
      <c r="E43" s="5"/>
      <c r="F43" s="37"/>
      <c r="H43" s="4">
        <v>5624</v>
      </c>
      <c r="I43" s="39" t="s">
        <v>266</v>
      </c>
      <c r="J43" s="66"/>
      <c r="K43" s="4">
        <v>2010</v>
      </c>
      <c r="L43" s="5"/>
      <c r="M43" s="20" t="s">
        <v>260</v>
      </c>
    </row>
    <row r="44" spans="1:13" x14ac:dyDescent="0.25">
      <c r="A44" s="4"/>
      <c r="B44" s="39"/>
      <c r="C44" s="66"/>
      <c r="D44" s="4"/>
      <c r="E44" s="5"/>
      <c r="F44" s="37"/>
      <c r="H44" s="4" t="s">
        <v>210</v>
      </c>
      <c r="I44" s="39" t="s">
        <v>211</v>
      </c>
      <c r="J44" s="66"/>
      <c r="K44" s="4">
        <v>2010</v>
      </c>
      <c r="L44" s="5" t="s">
        <v>205</v>
      </c>
      <c r="M44" s="20" t="s">
        <v>30</v>
      </c>
    </row>
    <row r="45" spans="1:13" x14ac:dyDescent="0.25">
      <c r="A45" s="4"/>
      <c r="B45" s="39"/>
      <c r="C45" s="66"/>
      <c r="D45" s="4"/>
      <c r="E45" s="5"/>
      <c r="F45" s="20"/>
      <c r="H45" s="4">
        <v>5882</v>
      </c>
      <c r="I45" s="39" t="s">
        <v>267</v>
      </c>
      <c r="J45" s="66"/>
      <c r="K45" s="4">
        <v>2010</v>
      </c>
      <c r="L45" s="5"/>
      <c r="M45" s="20" t="s">
        <v>260</v>
      </c>
    </row>
    <row r="46" spans="1:13" x14ac:dyDescent="0.25">
      <c r="H46" s="4" t="s">
        <v>212</v>
      </c>
      <c r="I46" s="39" t="s">
        <v>213</v>
      </c>
      <c r="J46" s="66"/>
      <c r="K46" s="4">
        <v>2010</v>
      </c>
      <c r="L46" s="5" t="s">
        <v>205</v>
      </c>
      <c r="M46" s="20" t="s">
        <v>30</v>
      </c>
    </row>
    <row r="47" spans="1:13" x14ac:dyDescent="0.25">
      <c r="H47" s="4">
        <v>5608</v>
      </c>
      <c r="I47" s="39" t="s">
        <v>268</v>
      </c>
      <c r="J47" s="66"/>
      <c r="K47" s="4">
        <v>2010</v>
      </c>
      <c r="L47" s="5"/>
      <c r="M47" s="20" t="s">
        <v>260</v>
      </c>
    </row>
    <row r="48" spans="1:13" x14ac:dyDescent="0.25">
      <c r="H48" s="4">
        <v>5613</v>
      </c>
      <c r="I48" s="39" t="s">
        <v>269</v>
      </c>
      <c r="J48" s="66"/>
      <c r="K48" s="4">
        <v>2010</v>
      </c>
      <c r="L48" s="5"/>
      <c r="M48" s="20" t="s">
        <v>262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CELKOVE PORADIE DVRL 2025</vt:lpstr>
      <vt:lpstr>DVRL 2025</vt:lpstr>
      <vt:lpstr>Hárok1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2025-08-02T19:17:22Z</dcterms:modified>
</cp:coreProperties>
</file>